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AM40" i="9"/>
  <c r="U40" i="9"/>
  <c r="C40" i="9"/>
  <c r="AM39" i="9"/>
  <c r="U39" i="9"/>
  <c r="AM38" i="9"/>
  <c r="AM37" i="9"/>
  <c r="AM36" i="9"/>
  <c r="BW34" i="9"/>
  <c r="BW35" i="9" s="1"/>
  <c r="BW36" i="9" s="1"/>
  <c r="BW37" i="9" s="1"/>
  <c r="BW38" i="9" s="1"/>
  <c r="BW39" i="9" s="1"/>
  <c r="BW40" i="9" s="1"/>
  <c r="BW41" i="9" s="1"/>
  <c r="C34" i="9"/>
  <c r="CO34" i="9" l="1"/>
  <c r="CO35" i="9" s="1"/>
  <c r="CO36" i="9" s="1"/>
  <c r="CO37" i="9" s="1"/>
  <c r="CO38" i="9" s="1"/>
  <c r="CO39" i="9" s="1"/>
  <c r="CO40" i="9" s="1"/>
  <c r="CO41" i="9" s="1"/>
  <c r="CO42" i="9" s="1"/>
  <c r="CO43" i="9" s="1"/>
  <c r="C35" i="9"/>
  <c r="C36" i="9" s="1"/>
  <c r="C37" i="9" s="1"/>
  <c r="C38" i="9" s="1"/>
  <c r="C39"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E40" i="9" s="1"/>
</calcChain>
</file>

<file path=xl/sharedStrings.xml><?xml version="1.0" encoding="utf-8"?>
<sst xmlns="http://schemas.openxmlformats.org/spreadsheetml/2006/main" count="1080" uniqueCount="563">
  <si>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</si>
  <si>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</si>
  <si>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</si>
  <si>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</si>
  <si>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</si>
  <si>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</si>
  <si>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</si>
  <si>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</si>
  <si>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</si>
  <si>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</si>
  <si>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</si>
  <si>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</si>
  <si>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</si>
  <si>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</si>
  <si>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</si>
  <si>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</si>
  <si>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</si>
  <si>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</si>
  <si>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</si>
  <si>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</si>
  <si>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</si>
  <si>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</si>
  <si>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</si>
  <si>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</si>
  <si>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</si>
  <si>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</si>
  <si>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</si>
  <si>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</si>
  <si>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</si>
  <si>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</si>
  <si>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</si>
  <si>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</si>
  <si>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</si>
  <si>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</si>
  <si>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</si>
  <si>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</si>
  <si>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</si>
  <si>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</si>
  <si>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</si>
  <si>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</si>
  <si>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</si>
  <si>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</si>
  <si>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</si>
  <si>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</si>
  <si>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</si>
  <si>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</si>
  <si>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</si>
  <si>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</si>
  <si>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</si>
  <si>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</si>
  <si>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</si>
  <si>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</si>
  <si>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</si>
  <si>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</si>
  <si>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</si>
  <si>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</si>
  <si>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</si>
  <si>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</si>
  <si>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</si>
  <si>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</si>
  <si>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</si>
  <si>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</si>
  <si>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</si>
  <si>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</si>
  <si>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</si>
  <si>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</si>
  <si>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</si>
  <si>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</si>
  <si>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</si>
  <si>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</si>
  <si>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</si>
  <si>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</si>
  <si>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</si>
  <si>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</si>
  <si>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</si>
  <si>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</si>
  <si>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</si>
  <si>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</si>
  <si>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</si>
  <si>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</si>
  <si>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</si>
  <si>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</si>
  <si>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</si>
  <si>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</si>
  <si>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</si>
  <si>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</si>
  <si>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</si>
  <si>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</si>
  <si>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</si>
  <si>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</si>
  <si>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</si>
  <si>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</si>
  <si>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</si>
  <si>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</si>
  <si>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</si>
  <si>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</si>
  <si>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</si>
  <si>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</si>
  <si>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</si>
  <si>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</si>
  <si>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</si>
  <si>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</si>
  <si>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</si>
  <si>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</si>
  <si>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</si>
  <si>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</si>
  <si>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</si>
  <si>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</si>
  <si>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</si>
  <si>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</si>
  <si>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</si>
  <si>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</si>
  <si>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</si>
  <si>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</si>
  <si>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</si>
  <si>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</si>
  <si>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</si>
  <si>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</si>
  <si>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</si>
  <si>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</si>
  <si>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</si>
  <si>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</si>
  <si>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</si>
  <si>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</si>
  <si>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</si>
  <si>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</si>
  <si>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</si>
  <si>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</si>
  <si>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</si>
  <si>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</si>
  <si>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</si>
  <si>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</si>
  <si>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</si>
  <si>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</si>
  <si>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</si>
  <si>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</si>
  <si>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</si>
  <si>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</si>
  <si>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</si>
  <si>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</si>
  <si>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</si>
  <si>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</si>
  <si>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</si>
  <si>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</si>
  <si>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</si>
  <si>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</si>
  <si>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</si>
  <si>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</si>
  <si>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</si>
  <si>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</si>
  <si>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</si>
  <si>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</si>
  <si>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</si>
  <si>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</si>
  <si>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</si>
  <si>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</si>
  <si>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</si>
  <si>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</si>
  <si>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</si>
  <si>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</si>
  <si>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</si>
  <si>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</si>
  <si>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</si>
  <si>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</si>
  <si>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</si>
  <si>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</si>
  <si>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</si>
  <si>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</si>
  <si>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</si>
  <si>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</si>
  <si>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</si>
  <si>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</si>
  <si>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</si>
  <si>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</si>
  <si>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</si>
  <si>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</si>
  <si>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</si>
  <si>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</si>
  <si>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</si>
  <si>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</si>
  <si>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</si>
  <si>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</si>
  <si>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</si>
  <si>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</si>
  <si>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</si>
  <si>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</si>
  <si>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</si>
  <si>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</si>
  <si>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</si>
  <si>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</si>
  <si>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</si>
  <si>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</si>
  <si>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</si>
  <si>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</si>
  <si>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</si>
  <si>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島根県出雲市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</si>
  <si>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</si>
  <si>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</si>
  <si>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</si>
  <si>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</si>
  <si>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</si>
  <si>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</si>
  <si>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</si>
  <si>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</si>
  <si>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</si>
  <si>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</si>
  <si>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</si>
  <si>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</si>
  <si>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</si>
  <si>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</si>
  <si>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</si>
  <si>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</si>
  <si>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</si>
  <si>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</si>
  <si>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</si>
  <si>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</si>
  <si>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</si>
  <si>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</si>
  <si>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</si>
  <si>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</si>
  <si>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</si>
  <si>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</si>
  <si>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</si>
  <si>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</si>
  <si>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</si>
  <si>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</si>
  <si>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</si>
  <si>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</si>
  <si>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</si>
  <si>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</si>
  <si>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</si>
  <si>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</si>
  <si>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</si>
  <si>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</si>
  <si>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</si>
  <si>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</si>
  <si>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</si>
  <si>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</si>
  <si>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</si>
  <si>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</si>
  <si>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</si>
  <si>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</si>
  <si>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</si>
  <si>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</si>
  <si>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</si>
  <si>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</si>
  <si>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</si>
  <si>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</si>
  <si>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</si>
  <si>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</si>
  <si>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</si>
  <si>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</si>
  <si>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</si>
  <si>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</si>
  <si>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</si>
  <si>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</si>
  <si>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</si>
  <si>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</si>
  <si>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</si>
  <si>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</si>
  <si>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</si>
  <si>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</si>
  <si>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</si>
  <si>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</si>
  <si>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</si>
  <si>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</si>
  <si>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</si>
  <si>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</si>
  <si>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</si>
  <si>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</si>
  <si>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</si>
  <si>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</si>
  <si>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</si>
  <si>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</si>
  <si>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</si>
  <si>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</si>
  <si>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</si>
  <si>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</si>
  <si>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</si>
  <si>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</si>
  <si>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</si>
  <si>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</si>
  <si>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</si>
  <si>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</si>
  <si>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</si>
  <si>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</si>
  <si>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</si>
  <si>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</si>
  <si>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</si>
  <si>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</si>
  <si>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</si>
  <si>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</si>
  <si>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</si>
  <si>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</si>
  <si>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</si>
  <si>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</si>
  <si>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</si>
  <si>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</si>
  <si>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</si>
  <si>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</si>
  <si>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</si>
  <si>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</si>
  <si>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</si>
  <si>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</si>
  <si>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</si>
  <si>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</si>
  <si>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</si>
  <si>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</si>
  <si>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</si>
  <si>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</si>
  <si>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</si>
  <si>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</si>
  <si>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</si>
  <si>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</si>
  <si>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</si>
  <si>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</si>
  <si>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</si>
  <si>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</si>
  <si>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</si>
  <si>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</si>
  <si>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</si>
  <si>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</si>
  <si>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</si>
  <si>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</si>
  <si>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</si>
  <si>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</si>
  <si>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</si>
  <si>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</si>
  <si>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</si>
  <si>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</si>
  <si>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</si>
  <si>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</si>
  <si>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</si>
  <si>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</si>
  <si>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</si>
  <si>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</si>
  <si>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</si>
  <si>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</si>
  <si>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</si>
  <si>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</si>
  <si>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</si>
  <si>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</si>
  <si>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</si>
  <si>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</si>
  <si>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</si>
  <si>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</si>
  <si>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島根県出雲市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</si>
  <si>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</si>
  <si>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</si>
  <si>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</si>
  <si>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</si>
  <si>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</si>
  <si>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</si>
  <si>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</si>
  <si>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</si>
  <si>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</si>
  <si>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</si>
  <si>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</si>
  <si>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</si>
  <si>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</si>
  <si>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</si>
  <si>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</si>
  <si>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</si>
  <si>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</si>
  <si>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</si>
  <si>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</si>
  <si>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</si>
  <si>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</si>
  <si>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</si>
  <si>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住宅新築資金等貸付事業</t>
    <phoneticPr fontId="5"/>
  </si>
  <si>
    <t>高野令一育英奨学事業</t>
    <phoneticPr fontId="5"/>
  </si>
  <si>
    <t>駐車場事業(普通会計分)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</si>
  <si>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</si>
  <si>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</si>
  <si>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</si>
  <si>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</si>
  <si>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</si>
  <si>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</si>
  <si>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</si>
  <si>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</si>
  <si>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</si>
  <si>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</si>
  <si>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</si>
  <si>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</si>
  <si>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</si>
  <si>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</si>
  <si>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</si>
  <si>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介護保険事業</t>
    <phoneticPr fontId="5"/>
  </si>
  <si>
    <t>後期高齢者医療事業</t>
    <phoneticPr fontId="5"/>
  </si>
  <si>
    <t>駐車場事業（企業会計分）</t>
    <phoneticPr fontId="5"/>
  </si>
  <si>
    <t>水道事業</t>
    <phoneticPr fontId="5"/>
  </si>
  <si>
    <t>法適用企業</t>
    <phoneticPr fontId="5"/>
  </si>
  <si>
    <t>病院事業</t>
    <phoneticPr fontId="5"/>
  </si>
  <si>
    <t>簡易水道事業</t>
    <phoneticPr fontId="5"/>
  </si>
  <si>
    <t>法非適用企業</t>
    <phoneticPr fontId="5"/>
  </si>
  <si>
    <t>下水道事業</t>
    <phoneticPr fontId="5"/>
  </si>
  <si>
    <t>農業・漁業集落排水事業</t>
    <phoneticPr fontId="5"/>
  </si>
  <si>
    <t>浄化槽設置事業</t>
    <phoneticPr fontId="5"/>
  </si>
  <si>
    <t>風力発電事業</t>
    <phoneticPr fontId="5"/>
  </si>
  <si>
    <t>廃棄物発電事業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</si>
  <si>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</si>
  <si>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</si>
  <si>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</si>
  <si>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</si>
  <si>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</si>
  <si>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</si>
  <si>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</si>
  <si>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</si>
  <si>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</si>
  <si>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</si>
  <si>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</si>
  <si>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</si>
  <si>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</si>
  <si>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</si>
  <si>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</si>
  <si>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</si>
  <si>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</si>
  <si>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</si>
  <si>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</si>
  <si>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</si>
  <si>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</si>
  <si>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</si>
  <si>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</si>
  <si>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</si>
  <si>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</si>
  <si>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</si>
  <si>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</si>
  <si>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</si>
  <si>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</si>
  <si>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</si>
  <si>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</si>
  <si>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</si>
  <si>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</si>
  <si>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</si>
  <si>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</si>
  <si>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</si>
  <si>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</si>
  <si>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</si>
  <si>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</si>
  <si>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</si>
  <si>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</si>
  <si>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</si>
  <si>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</si>
  <si>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</si>
  <si>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</si>
  <si>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</si>
  <si>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</si>
  <si>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</si>
  <si>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</si>
  <si>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</si>
  <si>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</si>
  <si>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</si>
  <si>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</si>
  <si>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</si>
  <si>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</si>
  <si>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</si>
  <si>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</si>
  <si>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</si>
  <si>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</si>
  <si>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</si>
  <si>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</si>
  <si>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</si>
  <si>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</si>
  <si>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</si>
  <si>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</si>
  <si>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</si>
  <si>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</si>
  <si>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</si>
  <si>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</si>
  <si>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</si>
  <si>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</si>
  <si>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</si>
  <si>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</si>
  <si>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</si>
  <si>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</si>
  <si>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</si>
  <si>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</si>
  <si>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</si>
  <si>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</si>
  <si>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</si>
  <si>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</si>
  <si>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</si>
  <si>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</si>
  <si>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</si>
  <si>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</si>
  <si>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</si>
  <si>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</si>
  <si>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</si>
  <si>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</si>
  <si>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</si>
  <si>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</si>
  <si>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</si>
  <si>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</si>
  <si>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</si>
  <si>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</si>
  <si>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</si>
  <si>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</si>
  <si>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</si>
  <si>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</si>
  <si>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</si>
  <si>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</si>
  <si>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</si>
  <si>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</si>
  <si>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</si>
  <si>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</si>
  <si>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</si>
  <si>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</si>
  <si>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</si>
  <si>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</si>
  <si>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</si>
  <si>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</si>
  <si>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</si>
  <si>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</si>
  <si>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</si>
  <si>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</si>
  <si>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</si>
  <si>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</si>
  <si>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</si>
  <si>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</si>
  <si>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</si>
  <si>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</si>
  <si>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</si>
  <si>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</si>
  <si>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</si>
  <si>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</si>
  <si>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</si>
  <si>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</si>
  <si>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</si>
  <si>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</si>
  <si>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</si>
  <si>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</si>
  <si>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</si>
  <si>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</si>
  <si>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</si>
  <si>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t>
  </si>
  <si>
    <t>病院事業</t>
  </si>
  <si>
    <t>国民健康保険事業</t>
  </si>
  <si>
    <t>後期高齢者医療事業</t>
  </si>
  <si>
    <t>診療所事業</t>
  </si>
  <si>
    <t>介護保険事業</t>
  </si>
  <si>
    <t>簡易水道事業</t>
  </si>
  <si>
    <t>その他会計（赤字）</t>
  </si>
  <si>
    <t>その他会計（黒字）</t>
  </si>
  <si>
    <t>出雲市芸術文化振興財団</t>
    <rPh sb="0" eb="3">
      <t>イズモシ</t>
    </rPh>
    <rPh sb="3" eb="5">
      <t>ゲイジュツ</t>
    </rPh>
    <rPh sb="5" eb="7">
      <t>ブンカ</t>
    </rPh>
    <rPh sb="7" eb="9">
      <t>シンコウ</t>
    </rPh>
    <rPh sb="9" eb="11">
      <t>ザイダン</t>
    </rPh>
    <phoneticPr fontId="2"/>
  </si>
  <si>
    <t>出雲典礼</t>
    <rPh sb="0" eb="2">
      <t>イズモ</t>
    </rPh>
    <rPh sb="2" eb="4">
      <t>テンレイ</t>
    </rPh>
    <phoneticPr fontId="2"/>
  </si>
  <si>
    <t>出雲ターミナル</t>
    <rPh sb="0" eb="2">
      <t>イズモ</t>
    </rPh>
    <phoneticPr fontId="2"/>
  </si>
  <si>
    <t>出雲市土地開発公社</t>
    <rPh sb="0" eb="3">
      <t>イズモシ</t>
    </rPh>
    <rPh sb="3" eb="5">
      <t>トチ</t>
    </rPh>
    <rPh sb="5" eb="7">
      <t>カイハツ</t>
    </rPh>
    <rPh sb="7" eb="9">
      <t>コウシャ</t>
    </rPh>
    <phoneticPr fontId="2"/>
  </si>
  <si>
    <t>フロンティアいずも</t>
    <phoneticPr fontId="2"/>
  </si>
  <si>
    <t>出雲市土地公社</t>
    <rPh sb="0" eb="3">
      <t>イズモシ</t>
    </rPh>
    <rPh sb="3" eb="5">
      <t>トチ</t>
    </rPh>
    <rPh sb="5" eb="7">
      <t>コウシャ</t>
    </rPh>
    <phoneticPr fontId="2"/>
  </si>
  <si>
    <t>すばる企画</t>
    <rPh sb="3" eb="5">
      <t>キカク</t>
    </rPh>
    <phoneticPr fontId="2"/>
  </si>
  <si>
    <t>エコプラント佐田</t>
    <rPh sb="6" eb="8">
      <t>サダ</t>
    </rPh>
    <phoneticPr fontId="2"/>
  </si>
  <si>
    <t>多伎町海洋観光開発</t>
    <rPh sb="0" eb="3">
      <t>タキチョウ</t>
    </rPh>
    <rPh sb="3" eb="5">
      <t>カイヨウ</t>
    </rPh>
    <rPh sb="5" eb="7">
      <t>カンコウ</t>
    </rPh>
    <rPh sb="7" eb="9">
      <t>カイハツ</t>
    </rPh>
    <phoneticPr fontId="2"/>
  </si>
  <si>
    <t>多伎振興</t>
    <rPh sb="0" eb="2">
      <t>タキ</t>
    </rPh>
    <rPh sb="2" eb="4">
      <t>シンコウ</t>
    </rPh>
    <phoneticPr fontId="2"/>
  </si>
  <si>
    <t>カリス湖陵</t>
    <rPh sb="3" eb="5">
      <t>コリョウ</t>
    </rPh>
    <phoneticPr fontId="2"/>
  </si>
  <si>
    <t>斐川町農業公社</t>
    <rPh sb="0" eb="3">
      <t>ヒカワチョウ</t>
    </rPh>
    <rPh sb="3" eb="5">
      <t>ノウギョウ</t>
    </rPh>
    <rPh sb="5" eb="7">
      <t>コウシャ</t>
    </rPh>
    <phoneticPr fontId="2"/>
  </si>
  <si>
    <t>グリーンサポート斐川</t>
    <rPh sb="8" eb="10">
      <t>ヒカワ</t>
    </rPh>
    <phoneticPr fontId="2"/>
  </si>
  <si>
    <t>〇</t>
    <phoneticPr fontId="2"/>
  </si>
  <si>
    <t>-</t>
    <phoneticPr fontId="2"/>
  </si>
  <si>
    <t>島根県市町村総合事務組合</t>
  </si>
  <si>
    <t>島根県後期高齢者医療広域連合（普通会計）</t>
  </si>
  <si>
    <t>島根県後期高齢者医療広域連合（特別会計）</t>
  </si>
  <si>
    <t>斐川宍道水道企業団（上下水道会計）</t>
  </si>
  <si>
    <t>斐川宍道水道企業団（工業用水事業会計）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</si>
</sst>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1">
                  <c:v>64461</c:v>
                </c:pt>
                <c:pt idx="2">
                  <c:v>66770</c:v>
                </c:pt>
                <c:pt idx="3">
                  <c:v>47721</c:v>
                </c:pt>
                <c:pt idx="4">
                  <c:v>46293</c:v>
                </c:pt>
              </c:numCache>
            </c:numRef>
          </c:val>
          <c:smooth val="0"/>
        </c:ser>
        <c:dLbls>
          <c:showLegendKey val="0"/>
          <c:showVal val="0"/>
          <c:showCatName val="0"/>
          <c:showSerName val="0"/>
          <c:showPercent val="0"/>
          <c:showBubbleSize val="0"/>
        </c:dLbls>
        <c:marker val="1"/>
        <c:smooth val="0"/>
        <c:axId val="172786432"/>
        <c:axId val="172787968"/>
      </c:lineChart>
      <c:catAx>
        <c:axId val="17278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87968"/>
        <c:crosses val="autoZero"/>
        <c:auto val="1"/>
        <c:lblAlgn val="ctr"/>
        <c:lblOffset val="100"/>
        <c:tickLblSkip val="1"/>
        <c:tickMarkSkip val="1"/>
        <c:noMultiLvlLbl val="0"/>
      </c:catAx>
      <c:valAx>
        <c:axId val="172787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8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c:v>
                </c:pt>
                <c:pt idx="1">
                  <c:v>2.2599999999999998</c:v>
                </c:pt>
                <c:pt idx="2">
                  <c:v>3.34</c:v>
                </c:pt>
                <c:pt idx="3">
                  <c:v>2.2000000000000002</c:v>
                </c:pt>
                <c:pt idx="4">
                  <c:v>3.29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5.92</c:v>
                </c:pt>
                <c:pt idx="2">
                  <c:v>6.05</c:v>
                </c:pt>
                <c:pt idx="3">
                  <c:v>8.06</c:v>
                </c:pt>
                <c:pt idx="4">
                  <c:v>8.17</c:v>
                </c:pt>
              </c:numCache>
            </c:numRef>
          </c:val>
        </c:ser>
        <c:dLbls>
          <c:showLegendKey val="0"/>
          <c:showVal val="0"/>
          <c:showCatName val="0"/>
          <c:showSerName val="0"/>
          <c:showPercent val="0"/>
          <c:showBubbleSize val="0"/>
        </c:dLbls>
        <c:gapWidth val="250"/>
        <c:overlap val="100"/>
        <c:axId val="197308800"/>
        <c:axId val="19731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#N/A</c:v>
                </c:pt>
                <c:pt idx="1">
                  <c:v>2.57</c:v>
                </c:pt>
                <c:pt idx="2">
                  <c:v>3.1</c:v>
                </c:pt>
                <c:pt idx="3">
                  <c:v>1.99</c:v>
                </c:pt>
                <c:pt idx="4">
                  <c:v>2.7</c:v>
                </c:pt>
              </c:numCache>
            </c:numRef>
          </c:val>
          <c:smooth val="0"/>
        </c:ser>
        <c:dLbls>
          <c:showLegendKey val="0"/>
          <c:showVal val="0"/>
          <c:showCatName val="0"/>
          <c:showSerName val="0"/>
          <c:showPercent val="0"/>
          <c:showBubbleSize val="0"/>
        </c:dLbls>
        <c:marker val="1"/>
        <c:smooth val="0"/>
        <c:axId val="197308800"/>
        <c:axId val="197310720"/>
      </c:lineChart>
      <c:catAx>
        <c:axId val="19730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310720"/>
        <c:crosses val="autoZero"/>
        <c:auto val="1"/>
        <c:lblAlgn val="ctr"/>
        <c:lblOffset val="100"/>
        <c:tickLblSkip val="1"/>
        <c:tickMarkSkip val="1"/>
        <c:noMultiLvlLbl val="0"/>
      </c:catAx>
      <c:valAx>
        <c:axId val="19731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0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#N/A</c:v>
                </c:pt>
                <c:pt idx="3">
                  <c:v>0.01</c:v>
                </c:pt>
                <c:pt idx="4">
                  <c:v>#N/A</c:v>
                </c:pt>
                <c:pt idx="5">
                  <c:v>0.04</c:v>
                </c:pt>
                <c:pt idx="6">
                  <c:v>#N/A</c:v>
                </c:pt>
                <c:pt idx="7">
                  <c:v>0.01</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0.04</c:v>
                </c:pt>
                <c:pt idx="8">
                  <c:v>#N/A</c:v>
                </c:pt>
                <c:pt idx="9">
                  <c:v>0.03</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0.01</c:v>
                </c:pt>
                <c:pt idx="4">
                  <c:v>#N/A</c:v>
                </c:pt>
                <c:pt idx="5">
                  <c:v>0.41</c:v>
                </c:pt>
                <c:pt idx="6">
                  <c:v>#N/A</c:v>
                </c:pt>
                <c:pt idx="7">
                  <c:v>0.02</c:v>
                </c:pt>
                <c:pt idx="8">
                  <c:v>#N/A</c:v>
                </c:pt>
                <c:pt idx="9">
                  <c:v>0.03</c:v>
                </c:pt>
              </c:numCache>
            </c:numRef>
          </c:val>
        </c:ser>
        <c:ser>
          <c:idx val="4"/>
          <c:order val="4"/>
          <c:tx>
            <c:strRef>
              <c:f>データシート!$A$31</c:f>
              <c:strCache>
                <c:ptCount val="1"/>
                <c:pt idx="0">
                  <c:v>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0.02</c:v>
                </c:pt>
                <c:pt idx="4">
                  <c:v>#N/A</c:v>
                </c:pt>
                <c:pt idx="5">
                  <c:v>0.02</c:v>
                </c:pt>
                <c:pt idx="6">
                  <c:v>#N/A</c:v>
                </c:pt>
                <c:pt idx="7">
                  <c:v>0.02</c:v>
                </c:pt>
                <c:pt idx="8">
                  <c:v>#N/A</c:v>
                </c:pt>
                <c:pt idx="9">
                  <c:v>0.04</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c:v>
                </c:pt>
                <c:pt idx="4">
                  <c:v>#N/A</c:v>
                </c:pt>
                <c:pt idx="5">
                  <c:v>0.08</c:v>
                </c:pt>
                <c:pt idx="6">
                  <c:v>#N/A</c:v>
                </c:pt>
                <c:pt idx="7">
                  <c:v>7.0000000000000007E-2</c:v>
                </c:pt>
                <c:pt idx="8">
                  <c:v>#N/A</c:v>
                </c:pt>
                <c:pt idx="9">
                  <c:v>0.08</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#N/A</c:v>
                </c:pt>
                <c:pt idx="3">
                  <c:v>2.29</c:v>
                </c:pt>
                <c:pt idx="4">
                  <c:v>#N/A</c:v>
                </c:pt>
                <c:pt idx="5">
                  <c:v>0.94</c:v>
                </c:pt>
                <c:pt idx="6">
                  <c:v>#N/A</c:v>
                </c:pt>
                <c:pt idx="7">
                  <c:v>0.93</c:v>
                </c:pt>
                <c:pt idx="8">
                  <c:v>#N/A</c:v>
                </c:pt>
                <c:pt idx="9">
                  <c:v>0.6</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#N/A</c:v>
                </c:pt>
                <c:pt idx="3">
                  <c:v>1.88</c:v>
                </c:pt>
                <c:pt idx="4">
                  <c:v>#N/A</c:v>
                </c:pt>
                <c:pt idx="5">
                  <c:v>1.65</c:v>
                </c:pt>
                <c:pt idx="6">
                  <c:v>#N/A</c:v>
                </c:pt>
                <c:pt idx="7">
                  <c:v>1.57</c:v>
                </c:pt>
                <c:pt idx="8">
                  <c:v>#N/A</c:v>
                </c:pt>
                <c:pt idx="9">
                  <c:v>1.69</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2.33</c:v>
                </c:pt>
                <c:pt idx="4">
                  <c:v>#N/A</c:v>
                </c:pt>
                <c:pt idx="5">
                  <c:v>2.11</c:v>
                </c:pt>
                <c:pt idx="6">
                  <c:v>#N/A</c:v>
                </c:pt>
                <c:pt idx="7">
                  <c:v>3.32</c:v>
                </c:pt>
                <c:pt idx="8">
                  <c:v>#N/A</c:v>
                </c:pt>
                <c:pt idx="9">
                  <c:v>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#N/A</c:v>
                </c:pt>
                <c:pt idx="3">
                  <c:v>2.2200000000000002</c:v>
                </c:pt>
                <c:pt idx="4">
                  <c:v>#N/A</c:v>
                </c:pt>
                <c:pt idx="5">
                  <c:v>3.31</c:v>
                </c:pt>
                <c:pt idx="6">
                  <c:v>#N/A</c:v>
                </c:pt>
                <c:pt idx="7">
                  <c:v>2.17</c:v>
                </c:pt>
                <c:pt idx="8">
                  <c:v>#N/A</c:v>
                </c:pt>
                <c:pt idx="9">
                  <c:v>3.24</c:v>
                </c:pt>
              </c:numCache>
            </c:numRef>
          </c:val>
        </c:ser>
        <c:dLbls>
          <c:showLegendKey val="0"/>
          <c:showVal val="0"/>
          <c:showCatName val="0"/>
          <c:showSerName val="0"/>
          <c:showPercent val="0"/>
          <c:showBubbleSize val="0"/>
        </c:dLbls>
        <c:gapWidth val="150"/>
        <c:overlap val="100"/>
        <c:axId val="197445888"/>
        <c:axId val="197455872"/>
      </c:barChart>
      <c:catAx>
        <c:axId val="19744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455872"/>
        <c:crosses val="autoZero"/>
        <c:auto val="1"/>
        <c:lblAlgn val="ctr"/>
        <c:lblOffset val="100"/>
        <c:tickLblSkip val="1"/>
        <c:tickMarkSkip val="1"/>
        <c:noMultiLvlLbl val="0"/>
      </c:catAx>
      <c:valAx>
        <c:axId val="19745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44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0</c:v>
                </c:pt>
                <c:pt idx="5">
                  <c:v>11477</c:v>
                </c:pt>
                <c:pt idx="8">
                  <c:v>11421</c:v>
                </c:pt>
                <c:pt idx="11">
                  <c:v>11706</c:v>
                </c:pt>
                <c:pt idx="14">
                  <c:v>11962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327</c:v>
                </c:pt>
                <c:pt idx="6">
                  <c:v>619</c:v>
                </c:pt>
                <c:pt idx="9">
                  <c:v>533</c:v>
                </c:pt>
                <c:pt idx="12">
                  <c:v>517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19</c:v>
                </c:pt>
                <c:pt idx="6">
                  <c:v>21</c:v>
                </c:pt>
                <c:pt idx="9">
                  <c:v>22</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3982</c:v>
                </c:pt>
                <c:pt idx="6">
                  <c:v>3506</c:v>
                </c:pt>
                <c:pt idx="9">
                  <c:v>3528</c:v>
                </c:pt>
                <c:pt idx="12">
                  <c:v>3574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0</c:v>
                </c:pt>
                <c:pt idx="3">
                  <c:v>14763</c:v>
                </c:pt>
                <c:pt idx="6">
                  <c:v>14806</c:v>
                </c:pt>
                <c:pt idx="9">
                  <c:v>14761</c:v>
                </c:pt>
                <c:pt idx="12">
                  <c:v>14455</c:v>
                </c:pt>
              </c:numCache>
            </c:numRef>
          </c:val>
        </c:ser>
        <c:dLbls>
          <c:showLegendKey val="0"/>
          <c:showVal val="0"/>
          <c:showCatName val="0"/>
          <c:showSerName val="0"/>
          <c:showPercent val="0"/>
          <c:showBubbleSize val="0"/>
        </c:dLbls>
        <c:gapWidth val="100"/>
        <c:overlap val="100"/>
        <c:axId val="198125824"/>
        <c:axId val="19812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#N/A</c:v>
                </c:pt>
                <c:pt idx="2">
                  <c:v>#N/A</c:v>
                </c:pt>
                <c:pt idx="3">
                  <c:v>#N/A</c:v>
                </c:pt>
                <c:pt idx="4">
                  <c:v>7614</c:v>
                </c:pt>
                <c:pt idx="5">
                  <c:v>#N/A</c:v>
                </c:pt>
                <c:pt idx="6">
                  <c:v>#N/A</c:v>
                </c:pt>
                <c:pt idx="7">
                  <c:v>7531</c:v>
                </c:pt>
                <c:pt idx="8">
                  <c:v>#N/A</c:v>
                </c:pt>
                <c:pt idx="9">
                  <c:v>#N/A</c:v>
                </c:pt>
                <c:pt idx="10">
                  <c:v>7138</c:v>
                </c:pt>
                <c:pt idx="11">
                  <c:v>#N/A</c:v>
                </c:pt>
                <c:pt idx="12">
                  <c:v>#N/A</c:v>
                </c:pt>
                <c:pt idx="13">
                  <c:v>6608</c:v>
                </c:pt>
                <c:pt idx="14">
                  <c:v>#N/A</c:v>
                </c:pt>
              </c:numCache>
            </c:numRef>
          </c:val>
          <c:smooth val="0"/>
        </c:ser>
        <c:dLbls>
          <c:showLegendKey val="0"/>
          <c:showVal val="0"/>
          <c:showCatName val="0"/>
          <c:showSerName val="0"/>
          <c:showPercent val="0"/>
          <c:showBubbleSize val="0"/>
        </c:dLbls>
        <c:marker val="1"/>
        <c:smooth val="0"/>
        <c:axId val="198125824"/>
        <c:axId val="198128000"/>
      </c:lineChart>
      <c:catAx>
        <c:axId val="1981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128000"/>
        <c:crosses val="autoZero"/>
        <c:auto val="1"/>
        <c:lblAlgn val="ctr"/>
        <c:lblOffset val="100"/>
        <c:tickLblSkip val="1"/>
        <c:tickMarkSkip val="1"/>
        <c:noMultiLvlLbl val="0"/>
      </c:catAx>
      <c:valAx>
        <c:axId val="19812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2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0</c:v>
                </c:pt>
                <c:pt idx="5">
                  <c:v>123389</c:v>
                </c:pt>
                <c:pt idx="8">
                  <c:v>125110</c:v>
                </c:pt>
                <c:pt idx="11">
                  <c:v>121742</c:v>
                </c:pt>
                <c:pt idx="14">
                  <c:v>117631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5777</c:v>
                </c:pt>
                <c:pt idx="8">
                  <c:v>6476</c:v>
                </c:pt>
                <c:pt idx="11">
                  <c:v>5599</c:v>
                </c:pt>
                <c:pt idx="14">
                  <c:v>4839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0</c:v>
                </c:pt>
                <c:pt idx="5">
                  <c:v>6859</c:v>
                </c:pt>
                <c:pt idx="8">
                  <c:v>5977</c:v>
                </c:pt>
                <c:pt idx="11">
                  <c:v>6712</c:v>
                </c:pt>
                <c:pt idx="14">
                  <c:v>7220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24</c:v>
                </c:pt>
                <c:pt idx="6">
                  <c:v>21</c:v>
                </c:pt>
                <c:pt idx="9">
                  <c:v>18</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10147</c:v>
                </c:pt>
                <c:pt idx="6">
                  <c:v>9911</c:v>
                </c:pt>
                <c:pt idx="9">
                  <c:v>9499</c:v>
                </c:pt>
                <c:pt idx="12">
                  <c:v>9424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68</c:v>
                </c:pt>
                <c:pt idx="6">
                  <c:v>136</c:v>
                </c:pt>
                <c:pt idx="9">
                  <c:v>297</c:v>
                </c:pt>
                <c:pt idx="12">
                  <c:v>340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72639</c:v>
                </c:pt>
                <c:pt idx="6">
                  <c:v>72682</c:v>
                </c:pt>
                <c:pt idx="9">
                  <c:v>71241</c:v>
                </c:pt>
                <c:pt idx="12">
                  <c:v>69967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3597</c:v>
                </c:pt>
                <c:pt idx="6">
                  <c:v>3067</c:v>
                </c:pt>
                <c:pt idx="9">
                  <c:v>2604</c:v>
                </c:pt>
                <c:pt idx="12">
                  <c:v>1721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0</c:v>
                </c:pt>
                <c:pt idx="3">
                  <c:v>137003</c:v>
                </c:pt>
                <c:pt idx="6">
                  <c:v>133107</c:v>
                </c:pt>
                <c:pt idx="9">
                  <c:v>126036</c:v>
                </c:pt>
                <c:pt idx="12">
                  <c:v>118879</c:v>
                </c:pt>
              </c:numCache>
            </c:numRef>
          </c:val>
        </c:ser>
        <c:dLbls>
          <c:showLegendKey val="0"/>
          <c:showVal val="0"/>
          <c:showCatName val="0"/>
          <c:showSerName val="0"/>
          <c:showPercent val="0"/>
          <c:showBubbleSize val="0"/>
        </c:dLbls>
        <c:gapWidth val="100"/>
        <c:overlap val="100"/>
        <c:axId val="197382528"/>
        <c:axId val="197384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#N/A</c:v>
                </c:pt>
                <c:pt idx="2">
                  <c:v>#N/A</c:v>
                </c:pt>
                <c:pt idx="3">
                  <c:v>#N/A</c:v>
                </c:pt>
                <c:pt idx="4">
                  <c:v>87452</c:v>
                </c:pt>
                <c:pt idx="5">
                  <c:v>#N/A</c:v>
                </c:pt>
                <c:pt idx="6">
                  <c:v>#N/A</c:v>
                </c:pt>
                <c:pt idx="7">
                  <c:v>81362</c:v>
                </c:pt>
                <c:pt idx="8">
                  <c:v>#N/A</c:v>
                </c:pt>
                <c:pt idx="9">
                  <c:v>#N/A</c:v>
                </c:pt>
                <c:pt idx="10">
                  <c:v>75642</c:v>
                </c:pt>
                <c:pt idx="11">
                  <c:v>#N/A</c:v>
                </c:pt>
                <c:pt idx="12">
                  <c:v>#N/A</c:v>
                </c:pt>
                <c:pt idx="13">
                  <c:v>70657</c:v>
                </c:pt>
                <c:pt idx="14">
                  <c:v>#N/A</c:v>
                </c:pt>
              </c:numCache>
            </c:numRef>
          </c:val>
          <c:smooth val="0"/>
        </c:ser>
        <c:dLbls>
          <c:showLegendKey val="0"/>
          <c:showVal val="0"/>
          <c:showCatName val="0"/>
          <c:showSerName val="0"/>
          <c:showPercent val="0"/>
          <c:showBubbleSize val="0"/>
        </c:dLbls>
        <c:marker val="1"/>
        <c:smooth val="0"/>
        <c:axId val="197382528"/>
        <c:axId val="197384448"/>
      </c:lineChart>
      <c:catAx>
        <c:axId val="19738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384448"/>
        <c:crosses val="autoZero"/>
        <c:auto val="1"/>
        <c:lblAlgn val="ctr"/>
        <c:lblOffset val="100"/>
        <c:tickLblSkip val="1"/>
        <c:tickMarkSkip val="1"/>
        <c:noMultiLvlLbl val="0"/>
      </c:catAx>
      <c:valAx>
        <c:axId val="19738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8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174,731
172,483
624.36
77,849,190
76,134,543
1,555,118
47,220,173
118,878,978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196.9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景気は回復傾向にあるものの</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担税力に乏しい地域性などから、</a:t>
          </a:r>
          <a:r>
            <a:rPr kumimoji="1" lang="ja-JP" altLang="ja-JP" sz="1100" baseline="0">
              <a:solidFill>
                <a:schemeClr val="dk1"/>
              </a:solidFill>
              <a:effectLst/>
              <a:latin typeface="+mn-lt"/>
              <a:ea typeface="+mn-ea"/>
              <a:cs typeface="+mn-cs"/>
            </a:rPr>
            <a:t>類似団体平均を下回る</a:t>
          </a:r>
          <a:r>
            <a:rPr kumimoji="1" lang="en-US" altLang="ja-JP" sz="1100" baseline="0">
              <a:solidFill>
                <a:schemeClr val="dk1"/>
              </a:solidFill>
              <a:effectLst/>
              <a:latin typeface="+mn-lt"/>
              <a:ea typeface="+mn-ea"/>
              <a:cs typeface="+mn-cs"/>
            </a:rPr>
            <a:t>0.50</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引き続き、</a:t>
          </a:r>
          <a:r>
            <a:rPr lang="ja-JP" altLang="ja-JP" sz="1100" b="0">
              <a:solidFill>
                <a:schemeClr val="dk1"/>
              </a:solidFill>
              <a:effectLst/>
              <a:latin typeface="+mn-lt"/>
              <a:ea typeface="+mn-ea"/>
              <a:cs typeface="+mn-cs"/>
            </a:rPr>
            <a:t>地場企業への支援</a:t>
          </a:r>
          <a:r>
            <a:rPr lang="ja-JP" altLang="en-US" sz="1100" b="0">
              <a:solidFill>
                <a:schemeClr val="dk1"/>
              </a:solidFill>
              <a:effectLst/>
              <a:latin typeface="+mn-lt"/>
              <a:ea typeface="+mn-ea"/>
              <a:cs typeface="+mn-cs"/>
            </a:rPr>
            <a:t>や</a:t>
          </a:r>
          <a:r>
            <a:rPr lang="ja-JP" altLang="ja-JP" sz="1100" b="0">
              <a:solidFill>
                <a:schemeClr val="dk1"/>
              </a:solidFill>
              <a:effectLst/>
              <a:latin typeface="+mn-lt"/>
              <a:ea typeface="+mn-ea"/>
              <a:cs typeface="+mn-cs"/>
            </a:rPr>
            <a:t>企業誘致等</a:t>
          </a:r>
          <a:r>
            <a:rPr lang="ja-JP" altLang="en-US" sz="1100" b="0">
              <a:solidFill>
                <a:schemeClr val="dk1"/>
              </a:solidFill>
              <a:effectLst/>
              <a:latin typeface="+mn-lt"/>
              <a:ea typeface="+mn-ea"/>
              <a:cs typeface="+mn-cs"/>
            </a:rPr>
            <a:t>による</a:t>
          </a:r>
          <a:r>
            <a:rPr kumimoji="1" lang="ja-JP" altLang="ja-JP" sz="1100" baseline="0">
              <a:solidFill>
                <a:schemeClr val="dk1"/>
              </a:solidFill>
              <a:effectLst/>
              <a:latin typeface="+mn-lt"/>
              <a:ea typeface="+mn-ea"/>
              <a:cs typeface="+mn-cs"/>
            </a:rPr>
            <a:t>雇用</a:t>
          </a:r>
          <a:r>
            <a:rPr kumimoji="1" lang="ja-JP" altLang="en-US" sz="1100" baseline="0">
              <a:solidFill>
                <a:schemeClr val="dk1"/>
              </a:solidFill>
              <a:effectLst/>
              <a:latin typeface="+mn-lt"/>
              <a:ea typeface="+mn-ea"/>
              <a:cs typeface="+mn-cs"/>
            </a:rPr>
            <a:t>促進</a:t>
          </a:r>
          <a:r>
            <a:rPr kumimoji="1" lang="ja-JP" altLang="ja-JP" sz="1100" baseline="0">
              <a:solidFill>
                <a:schemeClr val="dk1"/>
              </a:solidFill>
              <a:effectLst/>
              <a:latin typeface="+mn-lt"/>
              <a:ea typeface="+mn-ea"/>
              <a:cs typeface="+mn-cs"/>
            </a:rPr>
            <a:t>の創出など、税収の増額による税収確保に努めるとともに、投資的経費を抑制するなど</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歳出の見直しを行い経費の削減を図る。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7" name="直線コネクタ 66"/>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70" name="直線コネクタ 69"/>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3" name="直線コネクタ 72"/>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228600</xdr:colOff>
      <xdr:row>40</xdr:row>
      <xdr:rowOff>143228</xdr:rowOff>
    </xdr:from>
    <xdr:to>
      <xdr:col>3</xdr:col>
      <xdr:colOff>330200</xdr:colOff>
      <xdr:row>41</xdr:row>
      <xdr:rowOff>73378</xdr:rowOff>
    </xdr:to>
    <xdr:sp macro="" textlink="">
      <xdr:nvSpPr>
        <xdr:cNvPr id="76" name="フローチャート : 判断 75"/>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7" name="テキスト ボックス 76"/>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3" name="円/楕円 82"/>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165399</xdr:rowOff>
    </xdr:from>
    <xdr:ext cx="762000" cy="259045"/>
    <xdr:sp macro="" textlink="">
      <xdr:nvSpPr>
        <xdr:cNvPr id="84"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5" name="円/楕円 84"/>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86" name="テキスト ボックス 85"/>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7" name="円/楕円 86"/>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88" name="テキスト ボックス 87"/>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89" name="円/楕円 88"/>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0" name="テキスト ボックス 8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本市の数値は、</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88.8%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分母となる経常一般財源収入は、地方交付税が減少したものの、地方税等</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がこれを上回ったため増加した。</a:t>
          </a:r>
          <a:endParaRPr lang="ja-JP" altLang="ja-JP" sz="1400">
            <a:effectLst/>
          </a:endParaRPr>
        </a:p>
        <a:p>
          <a:r>
            <a:rPr kumimoji="1" lang="ja-JP" altLang="ja-JP" sz="1100">
              <a:solidFill>
                <a:schemeClr val="dk1"/>
              </a:solidFill>
              <a:effectLst/>
              <a:latin typeface="+mn-lt"/>
              <a:ea typeface="+mn-ea"/>
              <a:cs typeface="+mn-cs"/>
            </a:rPr>
            <a:t>　一方、分子となる充当一般財源支出は</a:t>
          </a:r>
          <a:r>
            <a:rPr kumimoji="1" lang="ja-JP" altLang="en-US" sz="1100">
              <a:solidFill>
                <a:schemeClr val="dk1"/>
              </a:solidFill>
              <a:effectLst/>
              <a:latin typeface="+mn-lt"/>
              <a:ea typeface="+mn-ea"/>
              <a:cs typeface="+mn-cs"/>
            </a:rPr>
            <a:t>、公債費及び人件費は減少</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扶助費等が増加したため</a:t>
          </a:r>
          <a:r>
            <a:rPr kumimoji="1" lang="ja-JP" altLang="ja-JP" sz="1100">
              <a:solidFill>
                <a:schemeClr val="dk1"/>
              </a:solidFill>
              <a:effectLst/>
              <a:latin typeface="+mn-lt"/>
              <a:ea typeface="+mn-ea"/>
              <a:cs typeface="+mn-cs"/>
            </a:rPr>
            <a:t>全体では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引き続</a:t>
          </a:r>
          <a:r>
            <a:rPr kumimoji="1" lang="ja-JP" altLang="en-US" sz="1100">
              <a:solidFill>
                <a:schemeClr val="dk1"/>
              </a:solidFill>
              <a:effectLst/>
              <a:latin typeface="+mn-lt"/>
              <a:ea typeface="+mn-ea"/>
              <a:cs typeface="+mn-cs"/>
            </a:rPr>
            <a:t>き行財政改革</a:t>
          </a:r>
          <a:r>
            <a:rPr kumimoji="1" lang="ja-JP" altLang="ja-JP" sz="1100">
              <a:solidFill>
                <a:schemeClr val="dk1"/>
              </a:solidFill>
              <a:effectLst/>
              <a:latin typeface="+mn-lt"/>
              <a:ea typeface="+mn-ea"/>
              <a:cs typeface="+mn-cs"/>
            </a:rPr>
            <a:t>に取り組み、経常経費の節減を図</a:t>
          </a:r>
          <a:r>
            <a:rPr kumimoji="1" lang="ja-JP" altLang="en-US" sz="1100">
              <a:solidFill>
                <a:schemeClr val="dk1"/>
              </a:solidFill>
              <a:effectLst/>
              <a:latin typeface="+mn-lt"/>
              <a:ea typeface="+mn-ea"/>
              <a:cs typeface="+mn-cs"/>
            </a:rPr>
            <a:t>ることにより</a:t>
          </a:r>
          <a:r>
            <a:rPr kumimoji="1" lang="ja-JP" altLang="ja-JP" sz="1100">
              <a:solidFill>
                <a:schemeClr val="dk1"/>
              </a:solidFill>
              <a:effectLst/>
              <a:latin typeface="+mn-lt"/>
              <a:ea typeface="+mn-ea"/>
              <a:cs typeface="+mn-cs"/>
            </a:rPr>
            <a:t>数値改善に努める。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0" name="直線コネクタ 119"/>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1"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2" name="直線コネクタ 121"/>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3"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4" name="直線コネクタ 123"/>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165100</xdr:rowOff>
    </xdr:to>
    <xdr:cxnSp macro="">
      <xdr:nvCxnSpPr>
        <xdr:cNvPr id="125" name="直線コネクタ 124"/>
        <xdr:cNvCxnSpPr/>
      </xdr:nvCxnSpPr>
      <xdr:spPr>
        <a:xfrm flipV="1">
          <a:off x="4114800" y="106984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26"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27" name="フローチャート : 判断 126"/>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146473</xdr:rowOff>
    </xdr:to>
    <xdr:cxnSp macro="">
      <xdr:nvCxnSpPr>
        <xdr:cNvPr id="128" name="直線コネクタ 127"/>
        <xdr:cNvCxnSpPr/>
      </xdr:nvCxnSpPr>
      <xdr:spPr>
        <a:xfrm flipV="1">
          <a:off x="3225800" y="107950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29" name="フローチャート : 判断 128"/>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0" name="テキスト ボックス 129"/>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63</xdr:row>
      <xdr:rowOff>146473</xdr:rowOff>
    </xdr:to>
    <xdr:cxnSp macro="">
      <xdr:nvCxnSpPr>
        <xdr:cNvPr id="131" name="直線コネクタ 130"/>
        <xdr:cNvCxnSpPr/>
      </xdr:nvCxnSpPr>
      <xdr:spPr>
        <a:xfrm>
          <a:off x="2336800" y="1088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2" name="フローチャート : 判断 131"/>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3" name="テキスト ボックス 132"/>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34" name="フローチャート : 判断 133"/>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35" name="テキスト ボックス 134"/>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6" name="テキスト ボックス 13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7" name="テキスト ボックス 13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8" name="テキスト ボックス 13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9" name="テキスト ボックス 13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0" name="テキスト ボックス 13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1" name="円/楕円 140"/>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2"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3" name="円/楕円 142"/>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44" name="テキスト ボックス 143"/>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45" name="円/楕円 144"/>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46" name="テキスト ボックス 145"/>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47" name="円/楕円 146"/>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48" name="テキスト ボックス 147"/>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49" name="正方形/長方形 14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0" name="テキスト ボックス 14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1" name="テキスト ボックス 15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2" name="正方形/長方形 15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3" name="正方形/長方形 15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4" name="正方形/長方形 15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5" name="正方形/長方形 15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56" name="正方形/長方形 15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57" name="正方形/長方形 15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58" name="正方形/長方形 15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9" name="正方形/長方形 15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0" name="正方形/長方形 15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1" name="テキスト ボックス 16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物件費、維持補修費</a:t>
          </a:r>
          <a:r>
            <a:rPr kumimoji="1" lang="ja-JP" altLang="en-US" sz="1100">
              <a:solidFill>
                <a:schemeClr val="dk1"/>
              </a:solidFill>
              <a:effectLst/>
              <a:latin typeface="+mn-lt"/>
              <a:ea typeface="+mn-ea"/>
              <a:cs typeface="+mn-cs"/>
            </a:rPr>
            <a:t>は増加したものの、人件費の減少がこれを上回ったため</a:t>
          </a:r>
          <a:r>
            <a:rPr kumimoji="1" lang="ja-JP" altLang="ja-JP" sz="1100">
              <a:solidFill>
                <a:schemeClr val="dk1"/>
              </a:solidFill>
              <a:effectLst/>
              <a:latin typeface="+mn-lt"/>
              <a:ea typeface="+mn-ea"/>
              <a:cs typeface="+mn-cs"/>
            </a:rPr>
            <a:t>、決算額は減となった。</a:t>
          </a:r>
          <a:endParaRPr lang="ja-JP" altLang="ja-JP" sz="1400">
            <a:effectLst/>
          </a:endParaRPr>
        </a:p>
        <a:p>
          <a:r>
            <a:rPr kumimoji="1" lang="ja-JP" altLang="ja-JP" sz="1100">
              <a:solidFill>
                <a:schemeClr val="dk1"/>
              </a:solidFill>
              <a:effectLst/>
              <a:latin typeface="+mn-lt"/>
              <a:ea typeface="+mn-ea"/>
              <a:cs typeface="+mn-cs"/>
            </a:rPr>
            <a:t>　類似団体平均よりも数値が高くなっているのは、他の類似団体では一部事務組合へ補助費として支出されている経費が、本市では直接人件費、物件費として支出しているためである。</a:t>
          </a:r>
          <a:endParaRPr lang="ja-JP" altLang="ja-JP" sz="1400">
            <a:effectLst/>
          </a:endParaRPr>
        </a:p>
        <a:p>
          <a:r>
            <a:rPr kumimoji="1" lang="ja-JP" altLang="ja-JP" sz="1100">
              <a:solidFill>
                <a:schemeClr val="dk1"/>
              </a:solidFill>
              <a:effectLst/>
              <a:latin typeface="+mn-lt"/>
              <a:ea typeface="+mn-ea"/>
              <a:cs typeface="+mn-cs"/>
            </a:rPr>
            <a:t>　今後も業務の民間委託を進めるなど、人件費及び物件費等の節減に努める。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2" name="テキスト ボックス 16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3" name="直線コネクタ 16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4" name="テキスト ボックス 16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5" name="直線コネクタ 16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6" name="テキスト ボックス 16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7" name="直線コネクタ 16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68" name="テキスト ボックス 16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69" name="直線コネクタ 16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0" name="テキスト ボックス 16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1" name="直線コネクタ 17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2" name="テキスト ボックス 17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3" name="直線コネクタ 17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4" name="テキスト ボックス 17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76" name="直線コネクタ 17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7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78" name="直線コネクタ 17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7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80" name="直線コネクタ 17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74031</xdr:rowOff>
    </xdr:from>
    <xdr:to>
      <xdr:col>7</xdr:col>
      <xdr:colOff>152400</xdr:colOff>
      <xdr:row>81</xdr:row>
      <xdr:rowOff>75967</xdr:rowOff>
    </xdr:to>
    <xdr:cxnSp macro="">
      <xdr:nvCxnSpPr>
        <xdr:cNvPr id="181" name="直線コネクタ 180"/>
        <xdr:cNvCxnSpPr/>
      </xdr:nvCxnSpPr>
      <xdr:spPr>
        <a:xfrm flipV="1">
          <a:off x="4114800" y="13961481"/>
          <a:ext cx="8382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8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83" name="フローチャート : 判断 18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75967</xdr:rowOff>
    </xdr:from>
    <xdr:to>
      <xdr:col>6</xdr:col>
      <xdr:colOff>0</xdr:colOff>
      <xdr:row>81</xdr:row>
      <xdr:rowOff>108982</xdr:rowOff>
    </xdr:to>
    <xdr:cxnSp macro="">
      <xdr:nvCxnSpPr>
        <xdr:cNvPr id="184" name="直線コネクタ 183"/>
        <xdr:cNvCxnSpPr/>
      </xdr:nvCxnSpPr>
      <xdr:spPr>
        <a:xfrm flipV="1">
          <a:off x="3225800" y="13963417"/>
          <a:ext cx="889000" cy="3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85" name="フローチャート : 判断 18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91267</xdr:rowOff>
    </xdr:from>
    <xdr:ext cx="736600" cy="259045"/>
    <xdr:sp macro="" textlink="">
      <xdr:nvSpPr>
        <xdr:cNvPr id="186" name="テキスト ボックス 185"/>
        <xdr:cNvSpPr txBox="1"/>
      </xdr:nvSpPr>
      <xdr:spPr>
        <a:xfrm>
          <a:off x="3733800" y="136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108982</xdr:rowOff>
    </xdr:from>
    <xdr:to>
      <xdr:col>4</xdr:col>
      <xdr:colOff>482600</xdr:colOff>
      <xdr:row>81</xdr:row>
      <xdr:rowOff>129998</xdr:rowOff>
    </xdr:to>
    <xdr:cxnSp macro="">
      <xdr:nvCxnSpPr>
        <xdr:cNvPr id="187" name="直線コネクタ 186"/>
        <xdr:cNvCxnSpPr/>
      </xdr:nvCxnSpPr>
      <xdr:spPr>
        <a:xfrm flipV="1">
          <a:off x="2336800" y="13996432"/>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88" name="フローチャート : 判断 18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89" name="テキスト ボックス 18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228600</xdr:colOff>
      <xdr:row>80</xdr:row>
      <xdr:rowOff>164857</xdr:rowOff>
    </xdr:from>
    <xdr:to>
      <xdr:col>3</xdr:col>
      <xdr:colOff>330200</xdr:colOff>
      <xdr:row>81</xdr:row>
      <xdr:rowOff>95007</xdr:rowOff>
    </xdr:to>
    <xdr:sp macro="" textlink="">
      <xdr:nvSpPr>
        <xdr:cNvPr id="190" name="フローチャート : 判断 189"/>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191" name="テキスト ボックス 190"/>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2" name="テキスト ボックス 19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3" name="テキスト ボックス 19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4" name="テキスト ボックス 19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95" name="テキスト ボックス 19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96" name="テキスト ボックス 19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23231</xdr:rowOff>
    </xdr:from>
    <xdr:to>
      <xdr:col>7</xdr:col>
      <xdr:colOff>203200</xdr:colOff>
      <xdr:row>81</xdr:row>
      <xdr:rowOff>124831</xdr:rowOff>
    </xdr:to>
    <xdr:sp macro="" textlink="">
      <xdr:nvSpPr>
        <xdr:cNvPr id="197" name="円/楕円 196"/>
        <xdr:cNvSpPr/>
      </xdr:nvSpPr>
      <xdr:spPr>
        <a:xfrm>
          <a:off x="4902200" y="139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166758</xdr:rowOff>
    </xdr:from>
    <xdr:ext cx="762000" cy="259045"/>
    <xdr:sp macro="" textlink="">
      <xdr:nvSpPr>
        <xdr:cNvPr id="198" name="人件費・物件費等の状況該当値テキスト"/>
        <xdr:cNvSpPr txBox="1"/>
      </xdr:nvSpPr>
      <xdr:spPr>
        <a:xfrm>
          <a:off x="5041900" y="138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25167</xdr:rowOff>
    </xdr:from>
    <xdr:to>
      <xdr:col>6</xdr:col>
      <xdr:colOff>50800</xdr:colOff>
      <xdr:row>81</xdr:row>
      <xdr:rowOff>126767</xdr:rowOff>
    </xdr:to>
    <xdr:sp macro="" textlink="">
      <xdr:nvSpPr>
        <xdr:cNvPr id="199" name="円/楕円 198"/>
        <xdr:cNvSpPr/>
      </xdr:nvSpPr>
      <xdr:spPr>
        <a:xfrm>
          <a:off x="4064000" y="139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111544</xdr:rowOff>
    </xdr:from>
    <xdr:ext cx="736600" cy="259045"/>
    <xdr:sp macro="" textlink="">
      <xdr:nvSpPr>
        <xdr:cNvPr id="200" name="テキスト ボックス 199"/>
        <xdr:cNvSpPr txBox="1"/>
      </xdr:nvSpPr>
      <xdr:spPr>
        <a:xfrm>
          <a:off x="3733800" y="1399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58182</xdr:rowOff>
    </xdr:from>
    <xdr:to>
      <xdr:col>4</xdr:col>
      <xdr:colOff>533400</xdr:colOff>
      <xdr:row>81</xdr:row>
      <xdr:rowOff>159782</xdr:rowOff>
    </xdr:to>
    <xdr:sp macro="" textlink="">
      <xdr:nvSpPr>
        <xdr:cNvPr id="201" name="円/楕円 200"/>
        <xdr:cNvSpPr/>
      </xdr:nvSpPr>
      <xdr:spPr>
        <a:xfrm>
          <a:off x="3175000" y="13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144559</xdr:rowOff>
    </xdr:from>
    <xdr:ext cx="762000" cy="259045"/>
    <xdr:sp macro="" textlink="">
      <xdr:nvSpPr>
        <xdr:cNvPr id="202" name="テキスト ボックス 201"/>
        <xdr:cNvSpPr txBox="1"/>
      </xdr:nvSpPr>
      <xdr:spPr>
        <a:xfrm>
          <a:off x="2844800" y="140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79198</xdr:rowOff>
    </xdr:from>
    <xdr:to>
      <xdr:col>3</xdr:col>
      <xdr:colOff>330200</xdr:colOff>
      <xdr:row>82</xdr:row>
      <xdr:rowOff>9348</xdr:rowOff>
    </xdr:to>
    <xdr:sp macro="" textlink="">
      <xdr:nvSpPr>
        <xdr:cNvPr id="203" name="円/楕円 202"/>
        <xdr:cNvSpPr/>
      </xdr:nvSpPr>
      <xdr:spPr>
        <a:xfrm>
          <a:off x="2286000" y="139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165575</xdr:rowOff>
    </xdr:from>
    <xdr:ext cx="762000" cy="259045"/>
    <xdr:sp macro="" textlink="">
      <xdr:nvSpPr>
        <xdr:cNvPr id="204" name="テキスト ボックス 203"/>
        <xdr:cNvSpPr txBox="1"/>
      </xdr:nvSpPr>
      <xdr:spPr>
        <a:xfrm>
          <a:off x="1955800" y="140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05" name="正方形/長方形 20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06" name="テキスト ボックス 20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07" name="テキスト ボックス 20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08" name="正方形/長方形 20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09" name="正方形/長方形 20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0" name="正方形/長方形 20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1" name="正方形/長方形 21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12" name="正方形/長方形 21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13" name="正方形/長方形 21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4" name="正方形/長方形 21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15" name="正方形/長方形 21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16" name="正方形/長方形 21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17" name="テキスト ボックス 21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給与水準の適正化及び職員人件費の縮減に努めた結果、本市は類似団体平均よりも</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ポイント低く、全国市平均よりも低い</a:t>
          </a:r>
          <a:r>
            <a:rPr kumimoji="1" lang="en-US" altLang="ja-JP" sz="1100">
              <a:solidFill>
                <a:schemeClr val="dk1"/>
              </a:solidFill>
              <a:effectLst/>
              <a:latin typeface="+mn-lt"/>
              <a:ea typeface="+mn-ea"/>
              <a:cs typeface="+mn-cs"/>
            </a:rPr>
            <a:t>95.2</a:t>
          </a:r>
          <a:r>
            <a:rPr kumimoji="1" lang="ja-JP" altLang="ja-JP" sz="1100">
              <a:solidFill>
                <a:schemeClr val="dk1"/>
              </a:solidFill>
              <a:effectLst/>
              <a:latin typeface="+mn-lt"/>
              <a:ea typeface="+mn-ea"/>
              <a:cs typeface="+mn-cs"/>
            </a:rPr>
            <a:t>となっている。引き続き適正化を図る。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18" name="直線コネクタ 21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19" name="テキスト ボックス 21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0" name="直線コネクタ 21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1" name="テキスト ボックス 22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2" name="直線コネクタ 22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23" name="テキスト ボックス 22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24" name="直線コネクタ 22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25" name="テキスト ボックス 22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26" name="直線コネクタ 22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27" name="テキスト ボックス 22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28" name="直線コネクタ 22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29" name="テキスト ボックス 22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0" name="直線コネクタ 22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1" name="テキスト ボックス 23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2" name="直線コネクタ 23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3" name="テキスト ボックス 23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35" name="直線コネクタ 234"/>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36"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37" name="直線コネクタ 236"/>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38"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39" name="直線コネクタ 238"/>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81</xdr:row>
      <xdr:rowOff>108555</xdr:rowOff>
    </xdr:to>
    <xdr:cxnSp macro="">
      <xdr:nvCxnSpPr>
        <xdr:cNvPr id="240" name="直線コネクタ 239"/>
        <xdr:cNvCxnSpPr/>
      </xdr:nvCxnSpPr>
      <xdr:spPr>
        <a:xfrm>
          <a:off x="16179800" y="139385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41"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42" name="フローチャート : 判断 241"/>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89</xdr:row>
      <xdr:rowOff>35379</xdr:rowOff>
    </xdr:to>
    <xdr:cxnSp macro="">
      <xdr:nvCxnSpPr>
        <xdr:cNvPr id="243" name="直線コネクタ 242"/>
        <xdr:cNvCxnSpPr/>
      </xdr:nvCxnSpPr>
      <xdr:spPr>
        <a:xfrm flipV="1">
          <a:off x="15290800" y="13938552"/>
          <a:ext cx="889000" cy="13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44" name="フローチャート : 判断 243"/>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45" name="テキスト ボックス 244"/>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35379</xdr:rowOff>
    </xdr:from>
    <xdr:to>
      <xdr:col>22</xdr:col>
      <xdr:colOff>203200</xdr:colOff>
      <xdr:row>89</xdr:row>
      <xdr:rowOff>81341</xdr:rowOff>
    </xdr:to>
    <xdr:cxnSp macro="">
      <xdr:nvCxnSpPr>
        <xdr:cNvPr id="246" name="直線コネクタ 245"/>
        <xdr:cNvCxnSpPr/>
      </xdr:nvCxnSpPr>
      <xdr:spPr>
        <a:xfrm flipV="1">
          <a:off x="14401800" y="152944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47" name="フローチャート : 判断 246"/>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48" name="テキスト ボックス 247"/>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20</xdr:col>
      <xdr:colOff>635000</xdr:colOff>
      <xdr:row>90</xdr:row>
      <xdr:rowOff>19957</xdr:rowOff>
    </xdr:from>
    <xdr:to>
      <xdr:col>21</xdr:col>
      <xdr:colOff>50800</xdr:colOff>
      <xdr:row>90</xdr:row>
      <xdr:rowOff>121557</xdr:rowOff>
    </xdr:to>
    <xdr:sp macro="" textlink="">
      <xdr:nvSpPr>
        <xdr:cNvPr id="249" name="フローチャート : 判断 248"/>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50" name="テキスト ボックス 249"/>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1" name="テキスト ボックス 25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2" name="テキスト ボックス 25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3" name="テキスト ボックス 25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54" name="テキスト ボックス 25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55" name="テキスト ボックス 25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57755</xdr:rowOff>
    </xdr:from>
    <xdr:to>
      <xdr:col>24</xdr:col>
      <xdr:colOff>609600</xdr:colOff>
      <xdr:row>81</xdr:row>
      <xdr:rowOff>159355</xdr:rowOff>
    </xdr:to>
    <xdr:sp macro="" textlink="">
      <xdr:nvSpPr>
        <xdr:cNvPr id="256" name="円/楕円 255"/>
        <xdr:cNvSpPr/>
      </xdr:nvSpPr>
      <xdr:spPr>
        <a:xfrm>
          <a:off x="169672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74282</xdr:rowOff>
    </xdr:from>
    <xdr:ext cx="762000" cy="259045"/>
    <xdr:sp macro="" textlink="">
      <xdr:nvSpPr>
        <xdr:cNvPr id="257" name="給与水準   （国との比較）該当値テキスト"/>
        <xdr:cNvSpPr txBox="1"/>
      </xdr:nvSpPr>
      <xdr:spPr>
        <a:xfrm>
          <a:off x="17106900" y="137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58" name="円/楕円 257"/>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59" name="テキスト ボックス 258"/>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60" name="円/楕円 259"/>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96356</xdr:rowOff>
    </xdr:from>
    <xdr:ext cx="762000" cy="259045"/>
    <xdr:sp macro="" textlink="">
      <xdr:nvSpPr>
        <xdr:cNvPr id="261" name="テキスト ボックス 260"/>
        <xdr:cNvSpPr txBox="1"/>
      </xdr:nvSpPr>
      <xdr:spPr>
        <a:xfrm>
          <a:off x="14909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30541</xdr:rowOff>
    </xdr:from>
    <xdr:to>
      <xdr:col>21</xdr:col>
      <xdr:colOff>50800</xdr:colOff>
      <xdr:row>89</xdr:row>
      <xdr:rowOff>132141</xdr:rowOff>
    </xdr:to>
    <xdr:sp macro="" textlink="">
      <xdr:nvSpPr>
        <xdr:cNvPr id="262" name="円/楕円 261"/>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142318</xdr:rowOff>
    </xdr:from>
    <xdr:ext cx="762000" cy="259045"/>
    <xdr:sp macro="" textlink="">
      <xdr:nvSpPr>
        <xdr:cNvPr id="263" name="テキスト ボックス 262"/>
        <xdr:cNvSpPr txBox="1"/>
      </xdr:nvSpPr>
      <xdr:spPr>
        <a:xfrm>
          <a:off x="14020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64" name="正方形/長方形 26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65" name="テキスト ボックス 26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66" name="テキスト ボックス 26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67" name="正方形/長方形 26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68" name="正方形/長方形 26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69" name="正方形/長方形 26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0" name="正方形/長方形 26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1" name="正方形/長方形 27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72" name="正方形/長方形 27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73" name="正方形/長方形 27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74" name="正方形/長方形 27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75" name="正方形/長方形 27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76" name="テキスト ボックス 27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組織機構の見直し等の適正な人員管理を進め、前年度比で</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下がり、</a:t>
          </a:r>
          <a:r>
            <a:rPr kumimoji="1" lang="en-US" altLang="ja-JP" sz="1100">
              <a:solidFill>
                <a:schemeClr val="dk1"/>
              </a:solidFill>
              <a:effectLst/>
              <a:latin typeface="+mn-lt"/>
              <a:ea typeface="+mn-ea"/>
              <a:cs typeface="+mn-cs"/>
            </a:rPr>
            <a:t>6.07%</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今後も事務事業の見直しを進めながら、行政課題に即応した適正な人員管理に努める。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77" name="テキスト ボックス 27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78" name="直線コネクタ 27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79" name="テキスト ボックス 27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80" name="直線コネクタ 27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81" name="テキスト ボックス 28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82" name="直線コネクタ 28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83" name="テキスト ボックス 28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84" name="直線コネクタ 28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85" name="テキスト ボックス 28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86" name="直線コネクタ 28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87" name="テキスト ボックス 28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88" name="直線コネクタ 28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89" name="テキスト ボックス 28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291" name="直線コネクタ 29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29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293" name="直線コネクタ 29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29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295" name="直線コネクタ 29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124079</xdr:rowOff>
    </xdr:from>
    <xdr:to>
      <xdr:col>24</xdr:col>
      <xdr:colOff>558800</xdr:colOff>
      <xdr:row>62</xdr:row>
      <xdr:rowOff>133731</xdr:rowOff>
    </xdr:to>
    <xdr:cxnSp macro="">
      <xdr:nvCxnSpPr>
        <xdr:cNvPr id="296" name="直線コネクタ 295"/>
        <xdr:cNvCxnSpPr/>
      </xdr:nvCxnSpPr>
      <xdr:spPr>
        <a:xfrm flipV="1">
          <a:off x="16179800" y="1075397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297"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298" name="フローチャート : 判断 29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133731</xdr:rowOff>
    </xdr:from>
    <xdr:to>
      <xdr:col>23</xdr:col>
      <xdr:colOff>406400</xdr:colOff>
      <xdr:row>62</xdr:row>
      <xdr:rowOff>157861</xdr:rowOff>
    </xdr:to>
    <xdr:cxnSp macro="">
      <xdr:nvCxnSpPr>
        <xdr:cNvPr id="299" name="直線コネクタ 298"/>
        <xdr:cNvCxnSpPr/>
      </xdr:nvCxnSpPr>
      <xdr:spPr>
        <a:xfrm flipV="1">
          <a:off x="15290800" y="10763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00" name="フローチャート : 判断 29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01" name="テキスト ボックス 30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157861</xdr:rowOff>
    </xdr:from>
    <xdr:to>
      <xdr:col>22</xdr:col>
      <xdr:colOff>203200</xdr:colOff>
      <xdr:row>63</xdr:row>
      <xdr:rowOff>61214</xdr:rowOff>
    </xdr:to>
    <xdr:cxnSp macro="">
      <xdr:nvCxnSpPr>
        <xdr:cNvPr id="302" name="直線コネクタ 301"/>
        <xdr:cNvCxnSpPr/>
      </xdr:nvCxnSpPr>
      <xdr:spPr>
        <a:xfrm flipV="1">
          <a:off x="14401800" y="1078776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03" name="フローチャート : 判断 30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04" name="テキスト ボックス 303"/>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119253</xdr:rowOff>
    </xdr:from>
    <xdr:to>
      <xdr:col>21</xdr:col>
      <xdr:colOff>50800</xdr:colOff>
      <xdr:row>62</xdr:row>
      <xdr:rowOff>49403</xdr:rowOff>
    </xdr:to>
    <xdr:sp macro="" textlink="">
      <xdr:nvSpPr>
        <xdr:cNvPr id="305" name="フローチャート : 判断 304"/>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06" name="テキスト ボックス 305"/>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07" name="テキスト ボックス 30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08" name="テキスト ボックス 30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09" name="テキスト ボックス 30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10" name="テキスト ボックス 30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11" name="テキスト ボックス 31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73279</xdr:rowOff>
    </xdr:from>
    <xdr:to>
      <xdr:col>24</xdr:col>
      <xdr:colOff>609600</xdr:colOff>
      <xdr:row>63</xdr:row>
      <xdr:rowOff>3429</xdr:rowOff>
    </xdr:to>
    <xdr:sp macro="" textlink="">
      <xdr:nvSpPr>
        <xdr:cNvPr id="312" name="円/楕円 311"/>
        <xdr:cNvSpPr/>
      </xdr:nvSpPr>
      <xdr:spPr>
        <a:xfrm>
          <a:off x="169672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45356</xdr:rowOff>
    </xdr:from>
    <xdr:ext cx="762000" cy="259045"/>
    <xdr:sp macro="" textlink="">
      <xdr:nvSpPr>
        <xdr:cNvPr id="313" name="定員管理の状況該当値テキスト"/>
        <xdr:cNvSpPr txBox="1"/>
      </xdr:nvSpPr>
      <xdr:spPr>
        <a:xfrm>
          <a:off x="17106900" y="1067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82931</xdr:rowOff>
    </xdr:from>
    <xdr:to>
      <xdr:col>23</xdr:col>
      <xdr:colOff>457200</xdr:colOff>
      <xdr:row>63</xdr:row>
      <xdr:rowOff>13081</xdr:rowOff>
    </xdr:to>
    <xdr:sp macro="" textlink="">
      <xdr:nvSpPr>
        <xdr:cNvPr id="314" name="円/楕円 313"/>
        <xdr:cNvSpPr/>
      </xdr:nvSpPr>
      <xdr:spPr>
        <a:xfrm>
          <a:off x="16129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169308</xdr:rowOff>
    </xdr:from>
    <xdr:ext cx="736600" cy="259045"/>
    <xdr:sp macro="" textlink="">
      <xdr:nvSpPr>
        <xdr:cNvPr id="315" name="テキスト ボックス 314"/>
        <xdr:cNvSpPr txBox="1"/>
      </xdr:nvSpPr>
      <xdr:spPr>
        <a:xfrm>
          <a:off x="15798800" y="1079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107061</xdr:rowOff>
    </xdr:from>
    <xdr:to>
      <xdr:col>22</xdr:col>
      <xdr:colOff>254000</xdr:colOff>
      <xdr:row>63</xdr:row>
      <xdr:rowOff>37211</xdr:rowOff>
    </xdr:to>
    <xdr:sp macro="" textlink="">
      <xdr:nvSpPr>
        <xdr:cNvPr id="316" name="円/楕円 315"/>
        <xdr:cNvSpPr/>
      </xdr:nvSpPr>
      <xdr:spPr>
        <a:xfrm>
          <a:off x="15240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21988</xdr:rowOff>
    </xdr:from>
    <xdr:ext cx="762000" cy="259045"/>
    <xdr:sp macro="" textlink="">
      <xdr:nvSpPr>
        <xdr:cNvPr id="317" name="テキスト ボックス 316"/>
        <xdr:cNvSpPr txBox="1"/>
      </xdr:nvSpPr>
      <xdr:spPr>
        <a:xfrm>
          <a:off x="14909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10414</xdr:rowOff>
    </xdr:from>
    <xdr:to>
      <xdr:col>21</xdr:col>
      <xdr:colOff>50800</xdr:colOff>
      <xdr:row>63</xdr:row>
      <xdr:rowOff>112014</xdr:rowOff>
    </xdr:to>
    <xdr:sp macro="" textlink="">
      <xdr:nvSpPr>
        <xdr:cNvPr id="318" name="円/楕円 317"/>
        <xdr:cNvSpPr/>
      </xdr:nvSpPr>
      <xdr:spPr>
        <a:xfrm>
          <a:off x="14351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96791</xdr:rowOff>
    </xdr:from>
    <xdr:ext cx="762000" cy="259045"/>
    <xdr:sp macro="" textlink="">
      <xdr:nvSpPr>
        <xdr:cNvPr id="319" name="テキスト ボックス 318"/>
        <xdr:cNvSpPr txBox="1"/>
      </xdr:nvSpPr>
      <xdr:spPr>
        <a:xfrm>
          <a:off x="14020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20" name="正方形/長方形 31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21" name="テキスト ボックス 32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22" name="テキスト ボックス 32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23" name="正方形/長方形 32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24" name="正方形/長方形 32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25" name="正方形/長方形 32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26" name="正方形/長方形 32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27" name="正方形/長方形 32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28" name="正方形/長方形 32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29" name="正方形/長方形 32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30" name="正方形/長方形 32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31" name="正方形/長方形 33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32" name="テキスト ボックス 33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ポイント改善したものの、類似団体中最低の</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本市の公債費は、合併前後の社会基盤整備に要した普通建設事業に係る起債償還</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数年、高止まりの状態が続く見込みであるが、</a:t>
          </a:r>
          <a:r>
            <a:rPr kumimoji="1" lang="ja-JP" altLang="en-US" sz="1100">
              <a:solidFill>
                <a:schemeClr val="dk1"/>
              </a:solidFill>
              <a:effectLst/>
              <a:latin typeface="+mn-lt"/>
              <a:ea typeface="+mn-ea"/>
              <a:cs typeface="+mn-cs"/>
            </a:rPr>
            <a:t>引き続き市債の</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や新規発行債の抑制を</a:t>
          </a:r>
          <a:r>
            <a:rPr kumimoji="1" lang="ja-JP" altLang="ja-JP" sz="1100">
              <a:solidFill>
                <a:schemeClr val="dk1"/>
              </a:solidFill>
              <a:effectLst/>
              <a:latin typeface="+mn-lt"/>
              <a:ea typeface="+mn-ea"/>
              <a:cs typeface="+mn-cs"/>
            </a:rPr>
            <a:t>行</a:t>
          </a:r>
          <a:r>
            <a:rPr kumimoji="1" lang="ja-JP" altLang="en-US" sz="1100">
              <a:solidFill>
                <a:schemeClr val="dk1"/>
              </a:solidFill>
              <a:effectLst/>
              <a:latin typeface="+mn-lt"/>
              <a:ea typeface="+mn-ea"/>
              <a:cs typeface="+mn-cs"/>
            </a:rPr>
            <a:t>うことにより、</a:t>
          </a:r>
          <a:r>
            <a:rPr kumimoji="1" lang="ja-JP" altLang="ja-JP" sz="1100">
              <a:solidFill>
                <a:schemeClr val="dk1"/>
              </a:solidFill>
              <a:effectLst/>
              <a:latin typeface="+mn-lt"/>
              <a:ea typeface="+mn-ea"/>
              <a:cs typeface="+mn-cs"/>
            </a:rPr>
            <a:t>数値改善に努めていく。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33" name="テキスト ボックス 33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34" name="直線コネクタ 33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35" name="テキスト ボックス 33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36" name="直線コネクタ 33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37" name="テキスト ボックス 33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38" name="直線コネクタ 33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39" name="テキスト ボックス 33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40" name="直線コネクタ 33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41" name="テキスト ボックス 34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42" name="直線コネクタ 34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44" name="直線コネクタ 343"/>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45"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46" name="直線コネクタ 345"/>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4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48" name="直線コネクタ 34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14288</xdr:rowOff>
    </xdr:from>
    <xdr:to>
      <xdr:col>24</xdr:col>
      <xdr:colOff>558800</xdr:colOff>
      <xdr:row>44</xdr:row>
      <xdr:rowOff>62547</xdr:rowOff>
    </xdr:to>
    <xdr:cxnSp macro="">
      <xdr:nvCxnSpPr>
        <xdr:cNvPr id="349" name="直線コネクタ 348"/>
        <xdr:cNvCxnSpPr/>
      </xdr:nvCxnSpPr>
      <xdr:spPr>
        <a:xfrm flipV="1">
          <a:off x="16179800" y="755808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50"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51" name="フローチャート : 判断 350"/>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62547</xdr:rowOff>
    </xdr:from>
    <xdr:to>
      <xdr:col>23</xdr:col>
      <xdr:colOff>406400</xdr:colOff>
      <xdr:row>44</xdr:row>
      <xdr:rowOff>104775</xdr:rowOff>
    </xdr:to>
    <xdr:cxnSp macro="">
      <xdr:nvCxnSpPr>
        <xdr:cNvPr id="352" name="直線コネクタ 351"/>
        <xdr:cNvCxnSpPr/>
      </xdr:nvCxnSpPr>
      <xdr:spPr>
        <a:xfrm flipV="1">
          <a:off x="15290800" y="76063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53" name="フローチャート : 判断 352"/>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54" name="テキスト ボックス 353"/>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104775</xdr:rowOff>
    </xdr:from>
    <xdr:to>
      <xdr:col>22</xdr:col>
      <xdr:colOff>203200</xdr:colOff>
      <xdr:row>44</xdr:row>
      <xdr:rowOff>128905</xdr:rowOff>
    </xdr:to>
    <xdr:cxnSp macro="">
      <xdr:nvCxnSpPr>
        <xdr:cNvPr id="355" name="直線コネクタ 354"/>
        <xdr:cNvCxnSpPr/>
      </xdr:nvCxnSpPr>
      <xdr:spPr>
        <a:xfrm flipV="1">
          <a:off x="14401800" y="76485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56" name="フローチャート : 判断 355"/>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57" name="テキスト ボックス 356"/>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358" name="フローチャート : 判断 357"/>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59" name="テキスト ボックス 358"/>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60" name="テキスト ボックス 35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61" name="テキスト ボックス 36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62" name="テキスト ボックス 36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63" name="テキスト ボックス 36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64" name="テキスト ボックス 36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134938</xdr:rowOff>
    </xdr:from>
    <xdr:to>
      <xdr:col>24</xdr:col>
      <xdr:colOff>609600</xdr:colOff>
      <xdr:row>44</xdr:row>
      <xdr:rowOff>65088</xdr:rowOff>
    </xdr:to>
    <xdr:sp macro="" textlink="">
      <xdr:nvSpPr>
        <xdr:cNvPr id="365" name="円/楕円 364"/>
        <xdr:cNvSpPr/>
      </xdr:nvSpPr>
      <xdr:spPr>
        <a:xfrm>
          <a:off x="169672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30815</xdr:rowOff>
    </xdr:from>
    <xdr:ext cx="762000" cy="259045"/>
    <xdr:sp macro="" textlink="">
      <xdr:nvSpPr>
        <xdr:cNvPr id="366" name="公債費負担の状況該当値テキスト"/>
        <xdr:cNvSpPr txBox="1"/>
      </xdr:nvSpPr>
      <xdr:spPr>
        <a:xfrm>
          <a:off x="17106900" y="740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11747</xdr:rowOff>
    </xdr:from>
    <xdr:to>
      <xdr:col>23</xdr:col>
      <xdr:colOff>457200</xdr:colOff>
      <xdr:row>44</xdr:row>
      <xdr:rowOff>113347</xdr:rowOff>
    </xdr:to>
    <xdr:sp macro="" textlink="">
      <xdr:nvSpPr>
        <xdr:cNvPr id="367" name="円/楕円 366"/>
        <xdr:cNvSpPr/>
      </xdr:nvSpPr>
      <xdr:spPr>
        <a:xfrm>
          <a:off x="16129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98124</xdr:rowOff>
    </xdr:from>
    <xdr:ext cx="736600" cy="259045"/>
    <xdr:sp macro="" textlink="">
      <xdr:nvSpPr>
        <xdr:cNvPr id="368" name="テキスト ボックス 367"/>
        <xdr:cNvSpPr txBox="1"/>
      </xdr:nvSpPr>
      <xdr:spPr>
        <a:xfrm>
          <a:off x="15798800" y="7641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53975</xdr:rowOff>
    </xdr:from>
    <xdr:to>
      <xdr:col>22</xdr:col>
      <xdr:colOff>254000</xdr:colOff>
      <xdr:row>44</xdr:row>
      <xdr:rowOff>155575</xdr:rowOff>
    </xdr:to>
    <xdr:sp macro="" textlink="">
      <xdr:nvSpPr>
        <xdr:cNvPr id="369" name="円/楕円 368"/>
        <xdr:cNvSpPr/>
      </xdr:nvSpPr>
      <xdr:spPr>
        <a:xfrm>
          <a:off x="15240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140352</xdr:rowOff>
    </xdr:from>
    <xdr:ext cx="762000" cy="259045"/>
    <xdr:sp macro="" textlink="">
      <xdr:nvSpPr>
        <xdr:cNvPr id="370" name="テキスト ボックス 369"/>
        <xdr:cNvSpPr txBox="1"/>
      </xdr:nvSpPr>
      <xdr:spPr>
        <a:xfrm>
          <a:off x="14909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78105</xdr:rowOff>
    </xdr:from>
    <xdr:to>
      <xdr:col>21</xdr:col>
      <xdr:colOff>50800</xdr:colOff>
      <xdr:row>45</xdr:row>
      <xdr:rowOff>8255</xdr:rowOff>
    </xdr:to>
    <xdr:sp macro="" textlink="">
      <xdr:nvSpPr>
        <xdr:cNvPr id="371" name="円/楕円 370"/>
        <xdr:cNvSpPr/>
      </xdr:nvSpPr>
      <xdr:spPr>
        <a:xfrm>
          <a:off x="14351000" y="7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164482</xdr:rowOff>
    </xdr:from>
    <xdr:ext cx="762000" cy="259045"/>
    <xdr:sp macro="" textlink="">
      <xdr:nvSpPr>
        <xdr:cNvPr id="372" name="テキスト ボックス 371"/>
        <xdr:cNvSpPr txBox="1"/>
      </xdr:nvSpPr>
      <xdr:spPr>
        <a:xfrm>
          <a:off x="14020800" y="770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73" name="正方形/長方形 37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74" name="テキスト ボックス 37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75" name="テキスト ボックス 37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76" name="正方形/長方形 37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77" name="正方形/長方形 37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78" name="正方形/長方形 37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79" name="正方形/長方形 37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80" name="正方形/長方形 37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81" name="正方形/長方形 38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82" name="正方形/長方形 38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83" name="正方形/長方形 38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84" name="正方形/長方形 38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85" name="テキスト ボックス 38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合併前後に社会基盤整備を積極的に実施した結果、地方債残高が増加し、併せて同理由により公営企業への繰出しも増加したため、類似団体中最低の</a:t>
          </a:r>
          <a:r>
            <a:rPr kumimoji="1" lang="en-US" altLang="ja-JP" sz="1100">
              <a:solidFill>
                <a:schemeClr val="dk1"/>
              </a:solidFill>
              <a:effectLst/>
              <a:latin typeface="+mn-lt"/>
              <a:ea typeface="+mn-ea"/>
              <a:cs typeface="+mn-cs"/>
            </a:rPr>
            <a:t>196.9%</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改善したものの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繰上償還を積極的に行うなど公債費の削減に努めるとともに、公共事業費を本市の財政力に見合った規模に縮減し、市債の新規発行額の抑制を図る。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386" name="テキスト ボックス 38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87" name="直線コネクタ 38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88" name="テキスト ボックス 38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389" name="直線コネクタ 38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390" name="テキスト ボックス 38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391" name="直線コネクタ 39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392" name="テキスト ボックス 39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393" name="直線コネクタ 39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394" name="テキスト ボックス 39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395" name="直線コネクタ 39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396" name="テキスト ボックス 39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97" name="直線コネクタ 39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39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143789</xdr:rowOff>
    </xdr:to>
    <xdr:cxnSp macro="">
      <xdr:nvCxnSpPr>
        <xdr:cNvPr id="399" name="直線コネクタ 398"/>
        <xdr:cNvCxnSpPr/>
      </xdr:nvCxnSpPr>
      <xdr:spPr>
        <a:xfrm flipV="1">
          <a:off x="17018000" y="2451100"/>
          <a:ext cx="0" cy="950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115866</xdr:rowOff>
    </xdr:from>
    <xdr:ext cx="762000" cy="259045"/>
    <xdr:sp macro="" textlink="">
      <xdr:nvSpPr>
        <xdr:cNvPr id="400" name="将来負担の状況最小値テキスト"/>
        <xdr:cNvSpPr txBox="1"/>
      </xdr:nvSpPr>
      <xdr:spPr>
        <a:xfrm>
          <a:off x="17106900" y="337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19</xdr:row>
      <xdr:rowOff>143789</xdr:rowOff>
    </xdr:from>
    <xdr:to>
      <xdr:col>24</xdr:col>
      <xdr:colOff>647700</xdr:colOff>
      <xdr:row>19</xdr:row>
      <xdr:rowOff>143789</xdr:rowOff>
    </xdr:to>
    <xdr:cxnSp macro="">
      <xdr:nvCxnSpPr>
        <xdr:cNvPr id="401" name="直線コネクタ 400"/>
        <xdr:cNvCxnSpPr/>
      </xdr:nvCxnSpPr>
      <xdr:spPr>
        <a:xfrm>
          <a:off x="16929100" y="340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0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03" name="直線コネクタ 40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143789</xdr:rowOff>
    </xdr:from>
    <xdr:to>
      <xdr:col>24</xdr:col>
      <xdr:colOff>558800</xdr:colOff>
      <xdr:row>20</xdr:row>
      <xdr:rowOff>19152</xdr:rowOff>
    </xdr:to>
    <xdr:cxnSp macro="">
      <xdr:nvCxnSpPr>
        <xdr:cNvPr id="404" name="直線コネクタ 403"/>
        <xdr:cNvCxnSpPr/>
      </xdr:nvCxnSpPr>
      <xdr:spPr>
        <a:xfrm flipV="1">
          <a:off x="16179800" y="3401339"/>
          <a:ext cx="8382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163720</xdr:rowOff>
    </xdr:from>
    <xdr:ext cx="762000" cy="259045"/>
    <xdr:sp macro="" textlink="">
      <xdr:nvSpPr>
        <xdr:cNvPr id="405" name="将来負担の状況平均値テキスト"/>
        <xdr:cNvSpPr txBox="1"/>
      </xdr:nvSpPr>
      <xdr:spPr>
        <a:xfrm>
          <a:off x="17106900" y="2392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147193</xdr:rowOff>
    </xdr:from>
    <xdr:to>
      <xdr:col>24</xdr:col>
      <xdr:colOff>609600</xdr:colOff>
      <xdr:row>15</xdr:row>
      <xdr:rowOff>77343</xdr:rowOff>
    </xdr:to>
    <xdr:sp macro="" textlink="">
      <xdr:nvSpPr>
        <xdr:cNvPr id="406" name="フローチャート : 判断 405"/>
        <xdr:cNvSpPr/>
      </xdr:nvSpPr>
      <xdr:spPr>
        <a:xfrm>
          <a:off x="16967200" y="254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19152</xdr:rowOff>
    </xdr:from>
    <xdr:to>
      <xdr:col>23</xdr:col>
      <xdr:colOff>406400</xdr:colOff>
      <xdr:row>20</xdr:row>
      <xdr:rowOff>104089</xdr:rowOff>
    </xdr:to>
    <xdr:cxnSp macro="">
      <xdr:nvCxnSpPr>
        <xdr:cNvPr id="407" name="直線コネクタ 406"/>
        <xdr:cNvCxnSpPr/>
      </xdr:nvCxnSpPr>
      <xdr:spPr>
        <a:xfrm flipV="1">
          <a:off x="15290800" y="3448152"/>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157328</xdr:rowOff>
    </xdr:from>
    <xdr:to>
      <xdr:col>23</xdr:col>
      <xdr:colOff>457200</xdr:colOff>
      <xdr:row>15</xdr:row>
      <xdr:rowOff>87478</xdr:rowOff>
    </xdr:to>
    <xdr:sp macro="" textlink="">
      <xdr:nvSpPr>
        <xdr:cNvPr id="408" name="フローチャート : 判断 407"/>
        <xdr:cNvSpPr/>
      </xdr:nvSpPr>
      <xdr:spPr>
        <a:xfrm>
          <a:off x="16129000" y="255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97655</xdr:rowOff>
    </xdr:from>
    <xdr:ext cx="736600" cy="259045"/>
    <xdr:sp macro="" textlink="">
      <xdr:nvSpPr>
        <xdr:cNvPr id="409" name="テキスト ボックス 408"/>
        <xdr:cNvSpPr txBox="1"/>
      </xdr:nvSpPr>
      <xdr:spPr>
        <a:xfrm>
          <a:off x="15798800" y="23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104089</xdr:rowOff>
    </xdr:from>
    <xdr:to>
      <xdr:col>22</xdr:col>
      <xdr:colOff>203200</xdr:colOff>
      <xdr:row>20</xdr:row>
      <xdr:rowOff>169240</xdr:rowOff>
    </xdr:to>
    <xdr:cxnSp macro="">
      <xdr:nvCxnSpPr>
        <xdr:cNvPr id="410" name="直線コネクタ 409"/>
        <xdr:cNvCxnSpPr/>
      </xdr:nvCxnSpPr>
      <xdr:spPr>
        <a:xfrm flipV="1">
          <a:off x="14401800" y="353308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31242</xdr:rowOff>
    </xdr:from>
    <xdr:to>
      <xdr:col>22</xdr:col>
      <xdr:colOff>254000</xdr:colOff>
      <xdr:row>15</xdr:row>
      <xdr:rowOff>132842</xdr:rowOff>
    </xdr:to>
    <xdr:sp macro="" textlink="">
      <xdr:nvSpPr>
        <xdr:cNvPr id="411" name="フローチャート : 判断 410"/>
        <xdr:cNvSpPr/>
      </xdr:nvSpPr>
      <xdr:spPr>
        <a:xfrm>
          <a:off x="15240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143019</xdr:rowOff>
    </xdr:from>
    <xdr:ext cx="762000" cy="259045"/>
    <xdr:sp macro="" textlink="">
      <xdr:nvSpPr>
        <xdr:cNvPr id="412" name="テキスト ボックス 411"/>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84811</xdr:rowOff>
    </xdr:from>
    <xdr:to>
      <xdr:col>21</xdr:col>
      <xdr:colOff>50800</xdr:colOff>
      <xdr:row>16</xdr:row>
      <xdr:rowOff>14961</xdr:rowOff>
    </xdr:to>
    <xdr:sp macro="" textlink="">
      <xdr:nvSpPr>
        <xdr:cNvPr id="413" name="フローチャート : 判断 412"/>
        <xdr:cNvSpPr/>
      </xdr:nvSpPr>
      <xdr:spPr>
        <a:xfrm>
          <a:off x="14351000" y="2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25138</xdr:rowOff>
    </xdr:from>
    <xdr:ext cx="762000" cy="259045"/>
    <xdr:sp macro="" textlink="">
      <xdr:nvSpPr>
        <xdr:cNvPr id="414" name="テキスト ボックス 413"/>
        <xdr:cNvSpPr txBox="1"/>
      </xdr:nvSpPr>
      <xdr:spPr>
        <a:xfrm>
          <a:off x="14020800" y="24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15" name="テキスト ボックス 41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16" name="テキスト ボックス 41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17" name="テキスト ボックス 41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18" name="テキスト ボックス 41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19" name="テキスト ボックス 41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92989</xdr:rowOff>
    </xdr:from>
    <xdr:to>
      <xdr:col>24</xdr:col>
      <xdr:colOff>609600</xdr:colOff>
      <xdr:row>20</xdr:row>
      <xdr:rowOff>23139</xdr:rowOff>
    </xdr:to>
    <xdr:sp macro="" textlink="">
      <xdr:nvSpPr>
        <xdr:cNvPr id="420" name="円/楕円 419"/>
        <xdr:cNvSpPr/>
      </xdr:nvSpPr>
      <xdr:spPr>
        <a:xfrm>
          <a:off x="16967200" y="33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160316</xdr:rowOff>
    </xdr:from>
    <xdr:ext cx="762000" cy="259045"/>
    <xdr:sp macro="" textlink="">
      <xdr:nvSpPr>
        <xdr:cNvPr id="421" name="将来負担の状況該当値テキスト"/>
        <xdr:cNvSpPr txBox="1"/>
      </xdr:nvSpPr>
      <xdr:spPr>
        <a:xfrm>
          <a:off x="17106900" y="324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139802</xdr:rowOff>
    </xdr:from>
    <xdr:to>
      <xdr:col>23</xdr:col>
      <xdr:colOff>457200</xdr:colOff>
      <xdr:row>20</xdr:row>
      <xdr:rowOff>69952</xdr:rowOff>
    </xdr:to>
    <xdr:sp macro="" textlink="">
      <xdr:nvSpPr>
        <xdr:cNvPr id="422" name="円/楕円 421"/>
        <xdr:cNvSpPr/>
      </xdr:nvSpPr>
      <xdr:spPr>
        <a:xfrm>
          <a:off x="161290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54729</xdr:rowOff>
    </xdr:from>
    <xdr:ext cx="736600" cy="259045"/>
    <xdr:sp macro="" textlink="">
      <xdr:nvSpPr>
        <xdr:cNvPr id="423" name="テキスト ボックス 422"/>
        <xdr:cNvSpPr txBox="1"/>
      </xdr:nvSpPr>
      <xdr:spPr>
        <a:xfrm>
          <a:off x="15798800" y="3483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53289</xdr:rowOff>
    </xdr:from>
    <xdr:to>
      <xdr:col>22</xdr:col>
      <xdr:colOff>254000</xdr:colOff>
      <xdr:row>20</xdr:row>
      <xdr:rowOff>154889</xdr:rowOff>
    </xdr:to>
    <xdr:sp macro="" textlink="">
      <xdr:nvSpPr>
        <xdr:cNvPr id="424" name="円/楕円 423"/>
        <xdr:cNvSpPr/>
      </xdr:nvSpPr>
      <xdr:spPr>
        <a:xfrm>
          <a:off x="15240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139666</xdr:rowOff>
    </xdr:from>
    <xdr:ext cx="762000" cy="259045"/>
    <xdr:sp macro="" textlink="">
      <xdr:nvSpPr>
        <xdr:cNvPr id="425" name="テキスト ボックス 424"/>
        <xdr:cNvSpPr txBox="1"/>
      </xdr:nvSpPr>
      <xdr:spPr>
        <a:xfrm>
          <a:off x="14909800" y="356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118440</xdr:rowOff>
    </xdr:from>
    <xdr:to>
      <xdr:col>21</xdr:col>
      <xdr:colOff>50800</xdr:colOff>
      <xdr:row>21</xdr:row>
      <xdr:rowOff>48590</xdr:rowOff>
    </xdr:to>
    <xdr:sp macro="" textlink="">
      <xdr:nvSpPr>
        <xdr:cNvPr id="426" name="円/楕円 425"/>
        <xdr:cNvSpPr/>
      </xdr:nvSpPr>
      <xdr:spPr>
        <a:xfrm>
          <a:off x="14351000" y="35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33367</xdr:rowOff>
    </xdr:from>
    <xdr:ext cx="762000" cy="259045"/>
    <xdr:sp macro="" textlink="">
      <xdr:nvSpPr>
        <xdr:cNvPr id="427" name="テキスト ボックス 426"/>
        <xdr:cNvSpPr txBox="1"/>
      </xdr:nvSpPr>
      <xdr:spPr>
        <a:xfrm>
          <a:off x="14020800" y="36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174,731
172,483
624.36
77,849,190
76,134,543
1,555,118
47,220,173
118,878,978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196.9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類似団体平均と比較すると、人件費に係る経常収支比率は低い数値となっている。</a:t>
          </a:r>
          <a:endParaRPr lang="ja-JP" altLang="ja-JP" sz="1400">
            <a:effectLst/>
          </a:endParaRPr>
        </a:p>
        <a:p>
          <a:r>
            <a:rPr kumimoji="1" lang="ja-JP" altLang="ja-JP" sz="1100">
              <a:solidFill>
                <a:schemeClr val="dk1"/>
              </a:solidFill>
              <a:effectLst/>
              <a:latin typeface="+mn-lt"/>
              <a:ea typeface="+mn-ea"/>
              <a:cs typeface="+mn-cs"/>
            </a:rPr>
            <a:t>　一方、賃金や公営企業会計の人件費に充てる繰出金といった人件費に準ずる費用を合計した場合の人口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人あたりの決算額は、類似団体平均を</a:t>
          </a:r>
          <a:r>
            <a:rPr kumimoji="1" lang="en-US" altLang="ja-JP" sz="1100">
              <a:solidFill>
                <a:schemeClr val="dk1"/>
              </a:solidFill>
              <a:effectLst/>
              <a:latin typeface="+mn-lt"/>
              <a:ea typeface="+mn-ea"/>
              <a:cs typeface="+mn-cs"/>
            </a:rPr>
            <a:t>2,027</a:t>
          </a:r>
          <a:r>
            <a:rPr kumimoji="1" lang="ja-JP" altLang="ja-JP" sz="1100">
              <a:solidFill>
                <a:schemeClr val="dk1"/>
              </a:solidFill>
              <a:effectLst/>
              <a:latin typeface="+mn-lt"/>
              <a:ea typeface="+mn-ea"/>
              <a:cs typeface="+mn-cs"/>
            </a:rPr>
            <a:t>円上回って</a:t>
          </a:r>
          <a:r>
            <a:rPr kumimoji="1" lang="ja-JP" altLang="en-US" sz="1100">
              <a:solidFill>
                <a:schemeClr val="dk1"/>
              </a:solidFill>
              <a:effectLst/>
              <a:latin typeface="+mn-lt"/>
              <a:ea typeface="+mn-ea"/>
              <a:cs typeface="+mn-cs"/>
            </a:rPr>
            <a:t>いる。これが</a:t>
          </a:r>
          <a:r>
            <a:rPr kumimoji="1" lang="ja-JP" altLang="ja-JP" sz="1100">
              <a:solidFill>
                <a:schemeClr val="dk1"/>
              </a:solidFill>
              <a:effectLst/>
              <a:latin typeface="+mn-lt"/>
              <a:ea typeface="+mn-ea"/>
              <a:cs typeface="+mn-cs"/>
            </a:rPr>
            <a:t>一般会計の支出を圧迫する要因となっているため、引き続き人件費関係全体について抑制に努める。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7257</xdr:rowOff>
    </xdr:from>
    <xdr:to>
      <xdr:col>7</xdr:col>
      <xdr:colOff>15875</xdr:colOff>
      <xdr:row>34</xdr:row>
      <xdr:rowOff>61686</xdr:rowOff>
    </xdr:to>
    <xdr:cxnSp macro="">
      <xdr:nvCxnSpPr>
        <xdr:cNvPr id="66" name="直線コネクタ 65"/>
        <xdr:cNvCxnSpPr/>
      </xdr:nvCxnSpPr>
      <xdr:spPr>
        <a:xfrm flipV="1">
          <a:off x="3987800" y="5836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61686</xdr:rowOff>
    </xdr:from>
    <xdr:to>
      <xdr:col>5</xdr:col>
      <xdr:colOff>549275</xdr:colOff>
      <xdr:row>34</xdr:row>
      <xdr:rowOff>159657</xdr:rowOff>
    </xdr:to>
    <xdr:cxnSp macro="">
      <xdr:nvCxnSpPr>
        <xdr:cNvPr id="69" name="直線コネクタ 68"/>
        <xdr:cNvCxnSpPr/>
      </xdr:nvCxnSpPr>
      <xdr:spPr>
        <a:xfrm flipV="1">
          <a:off x="3098800" y="5890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159657</xdr:rowOff>
    </xdr:to>
    <xdr:cxnSp macro="">
      <xdr:nvCxnSpPr>
        <xdr:cNvPr id="72" name="直線コネクタ 71"/>
        <xdr:cNvCxnSpPr/>
      </xdr:nvCxnSpPr>
      <xdr:spPr>
        <a:xfrm>
          <a:off x="2209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75" name="フローチャート : 判断 74"/>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6" name="テキスト ボックス 75"/>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127907</xdr:rowOff>
    </xdr:from>
    <xdr:to>
      <xdr:col>7</xdr:col>
      <xdr:colOff>66675</xdr:colOff>
      <xdr:row>34</xdr:row>
      <xdr:rowOff>58057</xdr:rowOff>
    </xdr:to>
    <xdr:sp macro="" textlink="">
      <xdr:nvSpPr>
        <xdr:cNvPr id="82" name="円/楕円 81"/>
        <xdr:cNvSpPr/>
      </xdr:nvSpPr>
      <xdr:spPr>
        <a:xfrm>
          <a:off x="4775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144434</xdr:rowOff>
    </xdr:from>
    <xdr:ext cx="762000" cy="259045"/>
    <xdr:sp macro="" textlink="">
      <xdr:nvSpPr>
        <xdr:cNvPr id="83" name="人件費該当値テキスト"/>
        <xdr:cNvSpPr txBox="1"/>
      </xdr:nvSpPr>
      <xdr:spPr>
        <a:xfrm>
          <a:off x="4914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10886</xdr:rowOff>
    </xdr:from>
    <xdr:to>
      <xdr:col>5</xdr:col>
      <xdr:colOff>600075</xdr:colOff>
      <xdr:row>34</xdr:row>
      <xdr:rowOff>112486</xdr:rowOff>
    </xdr:to>
    <xdr:sp macro="" textlink="">
      <xdr:nvSpPr>
        <xdr:cNvPr id="84" name="円/楕円 83"/>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122663</xdr:rowOff>
    </xdr:from>
    <xdr:ext cx="736600" cy="259045"/>
    <xdr:sp macro="" textlink="">
      <xdr:nvSpPr>
        <xdr:cNvPr id="85" name="テキスト ボックス 84"/>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108857</xdr:rowOff>
    </xdr:from>
    <xdr:to>
      <xdr:col>4</xdr:col>
      <xdr:colOff>396875</xdr:colOff>
      <xdr:row>35</xdr:row>
      <xdr:rowOff>39007</xdr:rowOff>
    </xdr:to>
    <xdr:sp macro="" textlink="">
      <xdr:nvSpPr>
        <xdr:cNvPr id="86" name="円/楕円 85"/>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49184</xdr:rowOff>
    </xdr:from>
    <xdr:ext cx="762000" cy="259045"/>
    <xdr:sp macro="" textlink="">
      <xdr:nvSpPr>
        <xdr:cNvPr id="87" name="テキスト ボックス 86"/>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88" name="円/楕円 87"/>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89" name="テキスト ボックス 88"/>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0" name="正方形/長方形 89"/>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1" name="正方形/長方形 90"/>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2" name="正方形/長方形 91"/>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3" name="正方形/長方形 92"/>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4" name="正方形/長方形 93"/>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5" name="正方形/長方形 94"/>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6" name="正方形/長方形 95"/>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8" name="正方形/長方形 97"/>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0" name="テキスト ボックス 99"/>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類似団体を下回っているが、文化・スポーツ施設等の公共施設を多く抱えていることにより、その管理経費が経常的な財政負担となっている。</a:t>
          </a:r>
          <a:endParaRPr lang="ja-JP" altLang="ja-JP" sz="1400">
            <a:effectLst/>
          </a:endParaRPr>
        </a:p>
        <a:p>
          <a:r>
            <a:rPr kumimoji="1" lang="ja-JP" altLang="ja-JP" sz="1100">
              <a:solidFill>
                <a:schemeClr val="dk1"/>
              </a:solidFill>
              <a:effectLst/>
              <a:latin typeface="+mn-lt"/>
              <a:ea typeface="+mn-ea"/>
              <a:cs typeface="+mn-cs"/>
            </a:rPr>
            <a:t>　これら公共施設を継続して維持していくとなれば、大規模改修や建て替えにかかる経費が今後ピークを迎えることもあり、統廃合及び譲渡等を進め、維持管理コストの縮減を</a:t>
          </a:r>
          <a:r>
            <a:rPr kumimoji="1" lang="ja-JP" altLang="en-US" sz="1100">
              <a:solidFill>
                <a:schemeClr val="dk1"/>
              </a:solidFill>
              <a:effectLst/>
              <a:latin typeface="+mn-lt"/>
              <a:ea typeface="+mn-ea"/>
              <a:cs typeface="+mn-cs"/>
            </a:rPr>
            <a:t>図り、</a:t>
          </a:r>
          <a:r>
            <a:rPr kumimoji="1" lang="ja-JP" altLang="ja-JP" sz="1100">
              <a:solidFill>
                <a:schemeClr val="dk1"/>
              </a:solidFill>
              <a:effectLst/>
              <a:latin typeface="+mn-lt"/>
              <a:ea typeface="+mn-ea"/>
              <a:cs typeface="+mn-cs"/>
            </a:rPr>
            <a:t>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3" name="テキスト ボックス 102"/>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4" name="直線コネクタ 103"/>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5" name="テキスト ボックス 104"/>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6" name="直線コネクタ 10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7" name="テキスト ボックス 10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08" name="直線コネクタ 107"/>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09" name="テキスト ボックス 108"/>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0" name="直線コネクタ 10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1" name="テキスト ボックス 11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3" name="直線コネクタ 112"/>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4"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15" name="直線コネクタ 114"/>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16"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17" name="直線コネクタ 116"/>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155575</xdr:rowOff>
    </xdr:from>
    <xdr:to>
      <xdr:col>24</xdr:col>
      <xdr:colOff>31750</xdr:colOff>
      <xdr:row>14</xdr:row>
      <xdr:rowOff>161290</xdr:rowOff>
    </xdr:to>
    <xdr:cxnSp macro="">
      <xdr:nvCxnSpPr>
        <xdr:cNvPr id="118" name="直線コネクタ 117"/>
        <xdr:cNvCxnSpPr/>
      </xdr:nvCxnSpPr>
      <xdr:spPr>
        <a:xfrm flipV="1">
          <a:off x="15671800" y="25558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19"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0" name="フローチャート : 判断 119"/>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161290</xdr:rowOff>
    </xdr:from>
    <xdr:to>
      <xdr:col>22</xdr:col>
      <xdr:colOff>565150</xdr:colOff>
      <xdr:row>15</xdr:row>
      <xdr:rowOff>41275</xdr:rowOff>
    </xdr:to>
    <xdr:cxnSp macro="">
      <xdr:nvCxnSpPr>
        <xdr:cNvPr id="121" name="直線コネクタ 120"/>
        <xdr:cNvCxnSpPr/>
      </xdr:nvCxnSpPr>
      <xdr:spPr>
        <a:xfrm flipV="1">
          <a:off x="14782800" y="2561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2" name="フローチャート : 判断 121"/>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3" name="テキスト ボックス 122"/>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167005</xdr:rowOff>
    </xdr:from>
    <xdr:to>
      <xdr:col>21</xdr:col>
      <xdr:colOff>361950</xdr:colOff>
      <xdr:row>15</xdr:row>
      <xdr:rowOff>41275</xdr:rowOff>
    </xdr:to>
    <xdr:cxnSp macro="">
      <xdr:nvCxnSpPr>
        <xdr:cNvPr id="124" name="直線コネクタ 123"/>
        <xdr:cNvCxnSpPr/>
      </xdr:nvCxnSpPr>
      <xdr:spPr>
        <a:xfrm>
          <a:off x="13893800" y="2567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25" name="フローチャート : 判断 124"/>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26" name="テキスト ボックス 125"/>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107950</xdr:colOff>
      <xdr:row>15</xdr:row>
      <xdr:rowOff>70485</xdr:rowOff>
    </xdr:from>
    <xdr:to>
      <xdr:col>20</xdr:col>
      <xdr:colOff>209550</xdr:colOff>
      <xdr:row>16</xdr:row>
      <xdr:rowOff>635</xdr:rowOff>
    </xdr:to>
    <xdr:sp macro="" textlink="">
      <xdr:nvSpPr>
        <xdr:cNvPr id="127" name="フローチャート : 判断 126"/>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28" name="テキスト ボックス 127"/>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29" name="テキスト ボックス 12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0" name="テキスト ボックス 12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1" name="テキスト ボックス 13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2" name="テキスト ボックス 13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3" name="テキスト ボックス 13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104775</xdr:rowOff>
    </xdr:from>
    <xdr:to>
      <xdr:col>24</xdr:col>
      <xdr:colOff>82550</xdr:colOff>
      <xdr:row>15</xdr:row>
      <xdr:rowOff>34925</xdr:rowOff>
    </xdr:to>
    <xdr:sp macro="" textlink="">
      <xdr:nvSpPr>
        <xdr:cNvPr id="134" name="円/楕円 133"/>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121302</xdr:rowOff>
    </xdr:from>
    <xdr:ext cx="762000" cy="259045"/>
    <xdr:sp macro="" textlink="">
      <xdr:nvSpPr>
        <xdr:cNvPr id="135" name="物件費該当値テキスト"/>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110490</xdr:rowOff>
    </xdr:from>
    <xdr:to>
      <xdr:col>22</xdr:col>
      <xdr:colOff>615950</xdr:colOff>
      <xdr:row>15</xdr:row>
      <xdr:rowOff>40640</xdr:rowOff>
    </xdr:to>
    <xdr:sp macro="" textlink="">
      <xdr:nvSpPr>
        <xdr:cNvPr id="136" name="円/楕円 135"/>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50817</xdr:rowOff>
    </xdr:from>
    <xdr:ext cx="736600" cy="259045"/>
    <xdr:sp macro="" textlink="">
      <xdr:nvSpPr>
        <xdr:cNvPr id="137" name="テキスト ボックス 136"/>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161925</xdr:rowOff>
    </xdr:from>
    <xdr:to>
      <xdr:col>21</xdr:col>
      <xdr:colOff>412750</xdr:colOff>
      <xdr:row>15</xdr:row>
      <xdr:rowOff>92075</xdr:rowOff>
    </xdr:to>
    <xdr:sp macro="" textlink="">
      <xdr:nvSpPr>
        <xdr:cNvPr id="138" name="円/楕円 137"/>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102252</xdr:rowOff>
    </xdr:from>
    <xdr:ext cx="762000" cy="259045"/>
    <xdr:sp macro="" textlink="">
      <xdr:nvSpPr>
        <xdr:cNvPr id="139" name="テキスト ボックス 13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116205</xdr:rowOff>
    </xdr:from>
    <xdr:to>
      <xdr:col>20</xdr:col>
      <xdr:colOff>209550</xdr:colOff>
      <xdr:row>15</xdr:row>
      <xdr:rowOff>46355</xdr:rowOff>
    </xdr:to>
    <xdr:sp macro="" textlink="">
      <xdr:nvSpPr>
        <xdr:cNvPr id="140" name="円/楕円 139"/>
        <xdr:cNvSpPr/>
      </xdr:nvSpPr>
      <xdr:spPr>
        <a:xfrm>
          <a:off x="13843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56532</xdr:rowOff>
    </xdr:from>
    <xdr:ext cx="762000" cy="259045"/>
    <xdr:sp macro="" textlink="">
      <xdr:nvSpPr>
        <xdr:cNvPr id="141" name="テキスト ボックス 140"/>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2" name="正方形/長方形 14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3" name="正方形/長方形 14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44" name="正方形/長方形 14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45" name="正方形/長方形 14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46" name="正方形/長方形 14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47" name="正方形/長方形 14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48" name="正方形/長方形 14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49" name="正方形/長方形 14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0" name="正方形/長方形 14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1" name="正方形/長方形 15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2" name="テキスト ボックス 15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類似団体平均を下回っているが、上昇傾向にある。</a:t>
          </a:r>
          <a:endParaRPr lang="ja-JP" altLang="ja-JP" sz="1400">
            <a:effectLst/>
          </a:endParaRPr>
        </a:p>
        <a:p>
          <a:r>
            <a:rPr kumimoji="1" lang="ja-JP" altLang="ja-JP" sz="1100">
              <a:solidFill>
                <a:schemeClr val="dk1"/>
              </a:solidFill>
              <a:effectLst/>
              <a:latin typeface="+mn-lt"/>
              <a:ea typeface="+mn-ea"/>
              <a:cs typeface="+mn-cs"/>
            </a:rPr>
            <a:t>　その要因としては、生活保護費、障がい者福祉費など社会保障費の増加が挙げられる。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資格審査等の適正化や各種手当等の見直しを進め、数値の改善に努める。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3" name="テキスト ボックス 15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4" name="直線コネクタ 15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55" name="テキスト ボックス 15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56" name="直線コネクタ 15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57" name="テキスト ボックス 15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58" name="直線コネクタ 15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59" name="テキスト ボックス 15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0" name="直線コネクタ 15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1" name="テキスト ボックス 16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2" name="直線コネクタ 16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63" name="テキスト ボックス 16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64" name="直線コネクタ 16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65" name="テキスト ボックス 16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66" name="直線コネクタ 16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67" name="テキスト ボックス 16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69" name="テキスト ボックス 16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71" name="直線コネクタ 17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7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73" name="直線コネクタ 17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7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75" name="直線コネクタ 17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78015</xdr:rowOff>
    </xdr:from>
    <xdr:to>
      <xdr:col>7</xdr:col>
      <xdr:colOff>15875</xdr:colOff>
      <xdr:row>52</xdr:row>
      <xdr:rowOff>127000</xdr:rowOff>
    </xdr:to>
    <xdr:cxnSp macro="">
      <xdr:nvCxnSpPr>
        <xdr:cNvPr id="176" name="直線コネクタ 175"/>
        <xdr:cNvCxnSpPr/>
      </xdr:nvCxnSpPr>
      <xdr:spPr>
        <a:xfrm>
          <a:off x="3987800" y="89934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7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78" name="フローチャート : 判断 17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29028</xdr:rowOff>
    </xdr:from>
    <xdr:to>
      <xdr:col>5</xdr:col>
      <xdr:colOff>549275</xdr:colOff>
      <xdr:row>52</xdr:row>
      <xdr:rowOff>78015</xdr:rowOff>
    </xdr:to>
    <xdr:cxnSp macro="">
      <xdr:nvCxnSpPr>
        <xdr:cNvPr id="179" name="直線コネクタ 178"/>
        <xdr:cNvCxnSpPr/>
      </xdr:nvCxnSpPr>
      <xdr:spPr>
        <a:xfrm>
          <a:off x="3098800" y="8944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80" name="フローチャート : 判断 17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81" name="テキスト ボックス 18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xdr:rowOff>
    </xdr:from>
    <xdr:to>
      <xdr:col>4</xdr:col>
      <xdr:colOff>346075</xdr:colOff>
      <xdr:row>52</xdr:row>
      <xdr:rowOff>29028</xdr:rowOff>
    </xdr:to>
    <xdr:cxnSp macro="">
      <xdr:nvCxnSpPr>
        <xdr:cNvPr id="182" name="直線コネクタ 181"/>
        <xdr:cNvCxnSpPr/>
      </xdr:nvCxnSpPr>
      <xdr:spPr>
        <a:xfrm>
          <a:off x="2209800" y="8928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83" name="フローチャート : 判断 18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84" name="テキスト ボックス 18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185" name="フローチャート : 判断 184"/>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86" name="テキスト ボックス 185"/>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87" name="テキスト ボックス 18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88" name="テキスト ボックス 18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89" name="テキスト ボックス 18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0" name="テキスト ボックス 18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1" name="テキスト ボックス 19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192" name="円/楕円 191"/>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193"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27215</xdr:rowOff>
    </xdr:from>
    <xdr:to>
      <xdr:col>5</xdr:col>
      <xdr:colOff>600075</xdr:colOff>
      <xdr:row>52</xdr:row>
      <xdr:rowOff>128815</xdr:rowOff>
    </xdr:to>
    <xdr:sp macro="" textlink="">
      <xdr:nvSpPr>
        <xdr:cNvPr id="194" name="円/楕円 193"/>
        <xdr:cNvSpPr/>
      </xdr:nvSpPr>
      <xdr:spPr>
        <a:xfrm>
          <a:off x="3937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138992</xdr:rowOff>
    </xdr:from>
    <xdr:ext cx="736600" cy="259045"/>
    <xdr:sp macro="" textlink="">
      <xdr:nvSpPr>
        <xdr:cNvPr id="195" name="テキスト ボックス 194"/>
        <xdr:cNvSpPr txBox="1"/>
      </xdr:nvSpPr>
      <xdr:spPr>
        <a:xfrm>
          <a:off x="3606800" y="87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51</xdr:row>
      <xdr:rowOff>149678</xdr:rowOff>
    </xdr:from>
    <xdr:to>
      <xdr:col>4</xdr:col>
      <xdr:colOff>396875</xdr:colOff>
      <xdr:row>52</xdr:row>
      <xdr:rowOff>79828</xdr:rowOff>
    </xdr:to>
    <xdr:sp macro="" textlink="">
      <xdr:nvSpPr>
        <xdr:cNvPr id="196" name="円/楕円 195"/>
        <xdr:cNvSpPr/>
      </xdr:nvSpPr>
      <xdr:spPr>
        <a:xfrm>
          <a:off x="3048000" y="88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90005</xdr:rowOff>
    </xdr:from>
    <xdr:ext cx="762000" cy="259045"/>
    <xdr:sp macro="" textlink="">
      <xdr:nvSpPr>
        <xdr:cNvPr id="197" name="テキスト ボックス 196"/>
        <xdr:cNvSpPr txBox="1"/>
      </xdr:nvSpPr>
      <xdr:spPr>
        <a:xfrm>
          <a:off x="2717800" y="866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51</xdr:row>
      <xdr:rowOff>133350</xdr:rowOff>
    </xdr:from>
    <xdr:to>
      <xdr:col>3</xdr:col>
      <xdr:colOff>193675</xdr:colOff>
      <xdr:row>52</xdr:row>
      <xdr:rowOff>63500</xdr:rowOff>
    </xdr:to>
    <xdr:sp macro="" textlink="">
      <xdr:nvSpPr>
        <xdr:cNvPr id="198" name="円/楕円 197"/>
        <xdr:cNvSpPr/>
      </xdr:nvSpPr>
      <xdr:spPr>
        <a:xfrm>
          <a:off x="2159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73677</xdr:rowOff>
    </xdr:from>
    <xdr:ext cx="762000" cy="259045"/>
    <xdr:sp macro="" textlink="">
      <xdr:nvSpPr>
        <xdr:cNvPr id="199" name="テキスト ボックス 198"/>
        <xdr:cNvSpPr txBox="1"/>
      </xdr:nvSpPr>
      <xdr:spPr>
        <a:xfrm>
          <a:off x="1828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0" name="正方形/長方形 19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01" name="正方形/長方形 20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02" name="正方形/長方形 20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03" name="正方形/長方形 20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04" name="正方形/長方形 20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05" name="正方形/長方形 20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06" name="正方形/長方形 20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07" name="正方形/長方形 20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08" name="正方形/長方形 20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09" name="正方形/長方形 20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0" name="テキスト ボックス 20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その他に係る経常収支比率が類似団体平均を上回っているのは、繰出金の占める割合が類似団体平均のそれを上回っているためである。</a:t>
          </a:r>
          <a:endParaRPr lang="ja-JP" altLang="ja-JP" sz="1400">
            <a:effectLst/>
          </a:endParaRPr>
        </a:p>
        <a:p>
          <a:r>
            <a:rPr kumimoji="1" lang="ja-JP" altLang="ja-JP" sz="1100">
              <a:solidFill>
                <a:schemeClr val="dk1"/>
              </a:solidFill>
              <a:effectLst/>
              <a:latin typeface="+mn-lt"/>
              <a:ea typeface="+mn-ea"/>
              <a:cs typeface="+mn-cs"/>
            </a:rPr>
            <a:t>　各特別事業会計において、料金の適正化等により、普通会計の負担軽減に努める。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11" name="テキスト ボックス 21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12" name="直線コネクタ 21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13" name="テキスト ボックス 21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14" name="直線コネクタ 21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15" name="テキスト ボックス 21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16" name="直線コネクタ 21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17" name="テキスト ボックス 21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18" name="直線コネクタ 21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19" name="テキスト ボックス 21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20" name="直線コネクタ 21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21" name="テキスト ボックス 22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22" name="直線コネクタ 22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23" name="テキスト ボックス 22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24" name="直線コネクタ 22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25" name="テキスト ボックス 22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27" name="直線コネクタ 226"/>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28"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29" name="直線コネクタ 228"/>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30"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31" name="直線コネクタ 230"/>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165100</xdr:rowOff>
    </xdr:to>
    <xdr:cxnSp macro="">
      <xdr:nvCxnSpPr>
        <xdr:cNvPr id="232" name="直線コネクタ 231"/>
        <xdr:cNvCxnSpPr/>
      </xdr:nvCxnSpPr>
      <xdr:spPr>
        <a:xfrm>
          <a:off x="15671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3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34" name="フローチャート : 判断 23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114300</xdr:rowOff>
    </xdr:from>
    <xdr:to>
      <xdr:col>22</xdr:col>
      <xdr:colOff>565150</xdr:colOff>
      <xdr:row>58</xdr:row>
      <xdr:rowOff>127000</xdr:rowOff>
    </xdr:to>
    <xdr:cxnSp macro="">
      <xdr:nvCxnSpPr>
        <xdr:cNvPr id="235" name="直線コネクタ 234"/>
        <xdr:cNvCxnSpPr/>
      </xdr:nvCxnSpPr>
      <xdr:spPr>
        <a:xfrm>
          <a:off x="14782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36" name="フローチャート : 判断 235"/>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37" name="テキスト ボックス 23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114300</xdr:rowOff>
    </xdr:from>
    <xdr:to>
      <xdr:col>21</xdr:col>
      <xdr:colOff>361950</xdr:colOff>
      <xdr:row>59</xdr:row>
      <xdr:rowOff>31750</xdr:rowOff>
    </xdr:to>
    <xdr:cxnSp macro="">
      <xdr:nvCxnSpPr>
        <xdr:cNvPr id="238" name="直線コネクタ 237"/>
        <xdr:cNvCxnSpPr/>
      </xdr:nvCxnSpPr>
      <xdr:spPr>
        <a:xfrm flipV="1">
          <a:off x="13893800" y="1005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39" name="フローチャート : 判断 238"/>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40" name="テキスト ボックス 239"/>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41" name="フローチャート : 判断 240"/>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42" name="テキスト ボックス 241"/>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43" name="テキスト ボックス 24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44" name="テキスト ボックス 24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45" name="テキスト ボックス 24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46" name="テキスト ボックス 24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47" name="テキスト ボックス 24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48" name="円/楕円 24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4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50" name="円/楕円 249"/>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51" name="テキスト ボックス 250"/>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63500</xdr:rowOff>
    </xdr:from>
    <xdr:to>
      <xdr:col>21</xdr:col>
      <xdr:colOff>412750</xdr:colOff>
      <xdr:row>58</xdr:row>
      <xdr:rowOff>165100</xdr:rowOff>
    </xdr:to>
    <xdr:sp macro="" textlink="">
      <xdr:nvSpPr>
        <xdr:cNvPr id="252" name="円/楕円 251"/>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149877</xdr:rowOff>
    </xdr:from>
    <xdr:ext cx="762000" cy="259045"/>
    <xdr:sp macro="" textlink="">
      <xdr:nvSpPr>
        <xdr:cNvPr id="253" name="テキスト ボックス 252"/>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54" name="円/楕円 253"/>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55" name="テキスト ボックス 254"/>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56" name="正方形/長方形 25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57" name="正方形/長方形 25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58" name="正方形/長方形 25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59" name="正方形/長方形 25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60" name="正方形/長方形 25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61" name="正方形/長方形 26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62" name="正方形/長方形 26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63" name="正方形/長方形 26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64" name="正方形/長方形 26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65" name="正方形/長方形 26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66" name="テキスト ボックス 26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類似団体平均を下回っているのは、一部事務組合への負担金等</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、本市では直接人件費、物件費として計上しているからである。</a:t>
          </a:r>
          <a:endParaRPr lang="ja-JP" altLang="ja-JP" sz="1400">
            <a:effectLst/>
          </a:endParaRPr>
        </a:p>
        <a:p>
          <a:r>
            <a:rPr kumimoji="1" lang="ja-JP" altLang="ja-JP" sz="1100">
              <a:solidFill>
                <a:schemeClr val="dk1"/>
              </a:solidFill>
              <a:effectLst/>
              <a:latin typeface="+mn-lt"/>
              <a:ea typeface="+mn-ea"/>
              <a:cs typeface="+mn-cs"/>
            </a:rPr>
            <a:t>　経常収支比率における割合は低いものの、補助金等の見直しを行うことにより経費の抑制に努める。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67" name="テキスト ボックス 26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68" name="直線コネクタ 26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69" name="テキスト ボックス 26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70" name="直線コネクタ 26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71" name="テキスト ボックス 27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72" name="直線コネクタ 27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73" name="テキスト ボックス 27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74" name="直線コネクタ 27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75" name="テキスト ボックス 27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76" name="直線コネクタ 27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77" name="テキスト ボックス 27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78" name="直線コネクタ 27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79" name="テキスト ボックス 27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80" name="直線コネクタ 27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81" name="テキスト ボックス 28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2" name="直線コネクタ 28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83" name="テキスト ボックス 28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8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285" name="直線コネクタ 28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28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287" name="直線コネクタ 28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28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289" name="直線コネクタ 28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88900</xdr:rowOff>
    </xdr:from>
    <xdr:to>
      <xdr:col>24</xdr:col>
      <xdr:colOff>31750</xdr:colOff>
      <xdr:row>32</xdr:row>
      <xdr:rowOff>88900</xdr:rowOff>
    </xdr:to>
    <xdr:cxnSp macro="">
      <xdr:nvCxnSpPr>
        <xdr:cNvPr id="290" name="直線コネクタ 289"/>
        <xdr:cNvCxnSpPr/>
      </xdr:nvCxnSpPr>
      <xdr:spPr>
        <a:xfrm>
          <a:off x="15671800" y="557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29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292" name="フローチャート : 判断 29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88900</xdr:rowOff>
    </xdr:from>
    <xdr:to>
      <xdr:col>22</xdr:col>
      <xdr:colOff>565150</xdr:colOff>
      <xdr:row>32</xdr:row>
      <xdr:rowOff>99786</xdr:rowOff>
    </xdr:to>
    <xdr:cxnSp macro="">
      <xdr:nvCxnSpPr>
        <xdr:cNvPr id="293" name="直線コネクタ 292"/>
        <xdr:cNvCxnSpPr/>
      </xdr:nvCxnSpPr>
      <xdr:spPr>
        <a:xfrm flipV="1">
          <a:off x="14782800" y="5575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294" name="フローチャート : 判断 29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295" name="テキスト ボックス 294"/>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99786</xdr:rowOff>
    </xdr:from>
    <xdr:to>
      <xdr:col>21</xdr:col>
      <xdr:colOff>361950</xdr:colOff>
      <xdr:row>32</xdr:row>
      <xdr:rowOff>110672</xdr:rowOff>
    </xdr:to>
    <xdr:cxnSp macro="">
      <xdr:nvCxnSpPr>
        <xdr:cNvPr id="296" name="直線コネクタ 295"/>
        <xdr:cNvCxnSpPr/>
      </xdr:nvCxnSpPr>
      <xdr:spPr>
        <a:xfrm flipV="1">
          <a:off x="13893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297" name="フローチャート : 判断 29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298" name="テキスト ボックス 29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107950</xdr:colOff>
      <xdr:row>35</xdr:row>
      <xdr:rowOff>122464</xdr:rowOff>
    </xdr:from>
    <xdr:to>
      <xdr:col>20</xdr:col>
      <xdr:colOff>209550</xdr:colOff>
      <xdr:row>36</xdr:row>
      <xdr:rowOff>52614</xdr:rowOff>
    </xdr:to>
    <xdr:sp macro="" textlink="">
      <xdr:nvSpPr>
        <xdr:cNvPr id="299" name="フローチャート : 判断 298"/>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00" name="テキスト ボックス 299"/>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01" name="テキスト ボックス 30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02" name="テキスト ボックス 30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03" name="テキスト ボックス 30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04" name="テキスト ボックス 30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05" name="テキスト ボックス 30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38100</xdr:rowOff>
    </xdr:from>
    <xdr:to>
      <xdr:col>24</xdr:col>
      <xdr:colOff>82550</xdr:colOff>
      <xdr:row>32</xdr:row>
      <xdr:rowOff>139700</xdr:rowOff>
    </xdr:to>
    <xdr:sp macro="" textlink="">
      <xdr:nvSpPr>
        <xdr:cNvPr id="306" name="円/楕円 305"/>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118127</xdr:rowOff>
    </xdr:from>
    <xdr:ext cx="762000" cy="259045"/>
    <xdr:sp macro="" textlink="">
      <xdr:nvSpPr>
        <xdr:cNvPr id="307" name="補助費等該当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38100</xdr:rowOff>
    </xdr:from>
    <xdr:to>
      <xdr:col>22</xdr:col>
      <xdr:colOff>615950</xdr:colOff>
      <xdr:row>32</xdr:row>
      <xdr:rowOff>139700</xdr:rowOff>
    </xdr:to>
    <xdr:sp macro="" textlink="">
      <xdr:nvSpPr>
        <xdr:cNvPr id="308" name="円/楕円 307"/>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149877</xdr:rowOff>
    </xdr:from>
    <xdr:ext cx="736600" cy="259045"/>
    <xdr:sp macro="" textlink="">
      <xdr:nvSpPr>
        <xdr:cNvPr id="309" name="テキスト ボックス 308"/>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48986</xdr:rowOff>
    </xdr:from>
    <xdr:to>
      <xdr:col>21</xdr:col>
      <xdr:colOff>412750</xdr:colOff>
      <xdr:row>32</xdr:row>
      <xdr:rowOff>150586</xdr:rowOff>
    </xdr:to>
    <xdr:sp macro="" textlink="">
      <xdr:nvSpPr>
        <xdr:cNvPr id="310" name="円/楕円 309"/>
        <xdr:cNvSpPr/>
      </xdr:nvSpPr>
      <xdr:spPr>
        <a:xfrm>
          <a:off x="14732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160763</xdr:rowOff>
    </xdr:from>
    <xdr:ext cx="762000" cy="259045"/>
    <xdr:sp macro="" textlink="">
      <xdr:nvSpPr>
        <xdr:cNvPr id="311" name="テキスト ボックス 310"/>
        <xdr:cNvSpPr txBox="1"/>
      </xdr:nvSpPr>
      <xdr:spPr>
        <a:xfrm>
          <a:off x="14401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59872</xdr:rowOff>
    </xdr:from>
    <xdr:to>
      <xdr:col>20</xdr:col>
      <xdr:colOff>209550</xdr:colOff>
      <xdr:row>32</xdr:row>
      <xdr:rowOff>161472</xdr:rowOff>
    </xdr:to>
    <xdr:sp macro="" textlink="">
      <xdr:nvSpPr>
        <xdr:cNvPr id="312" name="円/楕円 311"/>
        <xdr:cNvSpPr/>
      </xdr:nvSpPr>
      <xdr:spPr>
        <a:xfrm>
          <a:off x="13843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199</xdr:rowOff>
    </xdr:from>
    <xdr:ext cx="762000" cy="259045"/>
    <xdr:sp macro="" textlink="">
      <xdr:nvSpPr>
        <xdr:cNvPr id="313" name="テキスト ボックス 312"/>
        <xdr:cNvSpPr txBox="1"/>
      </xdr:nvSpPr>
      <xdr:spPr>
        <a:xfrm>
          <a:off x="13512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14" name="正方形/長方形 31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15" name="正方形/長方形 31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16" name="正方形/長方形 31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17" name="正方形/長方形 31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18" name="正方形/長方形 31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19" name="正方形/長方形 31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20" name="正方形/長方形 31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1" name="正方形/長方形 32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22" name="正方形/長方形 32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3" name="正方形/長方形 32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24" name="テキスト ボックス 32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ポイント改善したものの、合併前後の社会資本整備に要した起債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、類似団体中最も高い</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であった。</a:t>
          </a:r>
          <a:endParaRPr lang="ja-JP" altLang="ja-JP" sz="1400">
            <a:effectLst/>
          </a:endParaRPr>
        </a:p>
        <a:p>
          <a:r>
            <a:rPr kumimoji="1" lang="ja-JP" altLang="ja-JP" sz="1100">
              <a:solidFill>
                <a:schemeClr val="dk1"/>
              </a:solidFill>
              <a:effectLst/>
              <a:latin typeface="+mn-lt"/>
              <a:ea typeface="+mn-ea"/>
              <a:cs typeface="+mn-cs"/>
            </a:rPr>
            <a:t>　また、下水道事業などを含めた公債費及び公債費に準ずる費用の人口一人あたりの決算額は</a:t>
          </a:r>
          <a:r>
            <a:rPr kumimoji="1" lang="en-US" altLang="ja-JP" sz="1100">
              <a:solidFill>
                <a:schemeClr val="dk1"/>
              </a:solidFill>
              <a:effectLst/>
              <a:latin typeface="+mn-lt"/>
              <a:ea typeface="+mn-ea"/>
              <a:cs typeface="+mn-cs"/>
            </a:rPr>
            <a:t>37,810</a:t>
          </a:r>
          <a:r>
            <a:rPr kumimoji="1" lang="ja-JP" altLang="ja-JP" sz="1100">
              <a:solidFill>
                <a:schemeClr val="dk1"/>
              </a:solidFill>
              <a:effectLst/>
              <a:latin typeface="+mn-lt"/>
              <a:ea typeface="+mn-ea"/>
              <a:cs typeface="+mn-cs"/>
            </a:rPr>
            <a:t>円で類似団体中で最も高い数値であった。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、市債発行を必要とする投資的経費を抑制するとともに、繰上償還を積極的に行うことで数値の改善に努める。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25" name="テキスト ボックス 32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26" name="直線コネクタ 32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27" name="テキスト ボックス 32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28" name="直線コネクタ 32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29" name="テキスト ボックス 32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30" name="直線コネクタ 32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31" name="テキスト ボックス 33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32" name="直線コネクタ 33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33" name="テキスト ボックス 33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34" name="直線コネクタ 33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35" name="テキスト ボックス 33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3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37" name="直線コネクタ 336"/>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38"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39" name="直線コネクタ 338"/>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40"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41" name="直線コネクタ 340"/>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18414</xdr:rowOff>
    </xdr:from>
    <xdr:to>
      <xdr:col>7</xdr:col>
      <xdr:colOff>15875</xdr:colOff>
      <xdr:row>80</xdr:row>
      <xdr:rowOff>86995</xdr:rowOff>
    </xdr:to>
    <xdr:cxnSp macro="">
      <xdr:nvCxnSpPr>
        <xdr:cNvPr id="342" name="直線コネクタ 341"/>
        <xdr:cNvCxnSpPr/>
      </xdr:nvCxnSpPr>
      <xdr:spPr>
        <a:xfrm flipV="1">
          <a:off x="3987800" y="1373441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43"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44" name="フローチャート : 判断 343"/>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86995</xdr:rowOff>
    </xdr:from>
    <xdr:to>
      <xdr:col>5</xdr:col>
      <xdr:colOff>549275</xdr:colOff>
      <xdr:row>80</xdr:row>
      <xdr:rowOff>109855</xdr:rowOff>
    </xdr:to>
    <xdr:cxnSp macro="">
      <xdr:nvCxnSpPr>
        <xdr:cNvPr id="345" name="直線コネクタ 344"/>
        <xdr:cNvCxnSpPr/>
      </xdr:nvCxnSpPr>
      <xdr:spPr>
        <a:xfrm flipV="1">
          <a:off x="3098800" y="1380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46" name="フローチャート : 判断 345"/>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47" name="テキスト ボックス 346"/>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86995</xdr:rowOff>
    </xdr:from>
    <xdr:to>
      <xdr:col>4</xdr:col>
      <xdr:colOff>346075</xdr:colOff>
      <xdr:row>80</xdr:row>
      <xdr:rowOff>109855</xdr:rowOff>
    </xdr:to>
    <xdr:cxnSp macro="">
      <xdr:nvCxnSpPr>
        <xdr:cNvPr id="348" name="直線コネクタ 347"/>
        <xdr:cNvCxnSpPr/>
      </xdr:nvCxnSpPr>
      <xdr:spPr>
        <a:xfrm>
          <a:off x="2209800" y="1380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49" name="フローチャート : 判断 348"/>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50" name="テキスト ボックス 349"/>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92075</xdr:colOff>
      <xdr:row>75</xdr:row>
      <xdr:rowOff>139065</xdr:rowOff>
    </xdr:from>
    <xdr:to>
      <xdr:col>3</xdr:col>
      <xdr:colOff>193675</xdr:colOff>
      <xdr:row>76</xdr:row>
      <xdr:rowOff>69214</xdr:rowOff>
    </xdr:to>
    <xdr:sp macro="" textlink="">
      <xdr:nvSpPr>
        <xdr:cNvPr id="351" name="フローチャート : 判断 350"/>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52" name="テキスト ボックス 351"/>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53" name="テキスト ボックス 35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54" name="テキスト ボックス 35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55" name="テキスト ボックス 35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56" name="テキスト ボックス 35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57" name="テキスト ボックス 35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139064</xdr:rowOff>
    </xdr:from>
    <xdr:to>
      <xdr:col>7</xdr:col>
      <xdr:colOff>66675</xdr:colOff>
      <xdr:row>80</xdr:row>
      <xdr:rowOff>69214</xdr:rowOff>
    </xdr:to>
    <xdr:sp macro="" textlink="">
      <xdr:nvSpPr>
        <xdr:cNvPr id="358" name="円/楕円 357"/>
        <xdr:cNvSpPr/>
      </xdr:nvSpPr>
      <xdr:spPr>
        <a:xfrm>
          <a:off x="47752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47641</xdr:rowOff>
    </xdr:from>
    <xdr:ext cx="762000" cy="259045"/>
    <xdr:sp macro="" textlink="">
      <xdr:nvSpPr>
        <xdr:cNvPr id="359" name="公債費該当値テキスト"/>
        <xdr:cNvSpPr txBox="1"/>
      </xdr:nvSpPr>
      <xdr:spPr>
        <a:xfrm>
          <a:off x="4914900" y="1359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36195</xdr:rowOff>
    </xdr:from>
    <xdr:to>
      <xdr:col>5</xdr:col>
      <xdr:colOff>600075</xdr:colOff>
      <xdr:row>80</xdr:row>
      <xdr:rowOff>137795</xdr:rowOff>
    </xdr:to>
    <xdr:sp macro="" textlink="">
      <xdr:nvSpPr>
        <xdr:cNvPr id="360" name="円/楕円 359"/>
        <xdr:cNvSpPr/>
      </xdr:nvSpPr>
      <xdr:spPr>
        <a:xfrm>
          <a:off x="3937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122572</xdr:rowOff>
    </xdr:from>
    <xdr:ext cx="736600" cy="259045"/>
    <xdr:sp macro="" textlink="">
      <xdr:nvSpPr>
        <xdr:cNvPr id="361" name="テキスト ボックス 360"/>
        <xdr:cNvSpPr txBox="1"/>
      </xdr:nvSpPr>
      <xdr:spPr>
        <a:xfrm>
          <a:off x="3606800" y="1383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59055</xdr:rowOff>
    </xdr:from>
    <xdr:to>
      <xdr:col>4</xdr:col>
      <xdr:colOff>396875</xdr:colOff>
      <xdr:row>80</xdr:row>
      <xdr:rowOff>160655</xdr:rowOff>
    </xdr:to>
    <xdr:sp macro="" textlink="">
      <xdr:nvSpPr>
        <xdr:cNvPr id="362" name="円/楕円 361"/>
        <xdr:cNvSpPr/>
      </xdr:nvSpPr>
      <xdr:spPr>
        <a:xfrm>
          <a:off x="3048000" y="137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145432</xdr:rowOff>
    </xdr:from>
    <xdr:ext cx="762000" cy="259045"/>
    <xdr:sp macro="" textlink="">
      <xdr:nvSpPr>
        <xdr:cNvPr id="363" name="テキスト ボックス 362"/>
        <xdr:cNvSpPr txBox="1"/>
      </xdr:nvSpPr>
      <xdr:spPr>
        <a:xfrm>
          <a:off x="2717800" y="138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36195</xdr:rowOff>
    </xdr:from>
    <xdr:to>
      <xdr:col>3</xdr:col>
      <xdr:colOff>193675</xdr:colOff>
      <xdr:row>80</xdr:row>
      <xdr:rowOff>137795</xdr:rowOff>
    </xdr:to>
    <xdr:sp macro="" textlink="">
      <xdr:nvSpPr>
        <xdr:cNvPr id="364" name="円/楕円 363"/>
        <xdr:cNvSpPr/>
      </xdr:nvSpPr>
      <xdr:spPr>
        <a:xfrm>
          <a:off x="2159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122572</xdr:rowOff>
    </xdr:from>
    <xdr:ext cx="762000" cy="259045"/>
    <xdr:sp macro="" textlink="">
      <xdr:nvSpPr>
        <xdr:cNvPr id="365" name="テキスト ボックス 364"/>
        <xdr:cNvSpPr txBox="1"/>
      </xdr:nvSpPr>
      <xdr:spPr>
        <a:xfrm>
          <a:off x="1828800" y="1383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66" name="正方形/長方形 36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67" name="正方形/長方形 36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68" name="正方形/長方形 36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69" name="正方形/長方形 36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70" name="正方形/長方形 36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71" name="正方形/長方形 37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72" name="正方形/長方形 37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73" name="正方形/長方形 37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74" name="正方形/長方形 37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75" name="正方形/長方形 37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76" name="テキスト ボックス 37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類似団体平均を大幅に下回っている。</a:t>
          </a:r>
          <a:r>
            <a:rPr kumimoji="1" lang="ja-JP" altLang="en-US" sz="1100">
              <a:solidFill>
                <a:schemeClr val="dk1"/>
              </a:solidFill>
              <a:effectLst/>
              <a:latin typeface="+mn-lt"/>
              <a:ea typeface="+mn-ea"/>
              <a:cs typeface="+mn-cs"/>
            </a:rPr>
            <a:t>言い換えれば</a:t>
          </a:r>
          <a:r>
            <a:rPr kumimoji="1" lang="ja-JP" altLang="ja-JP" sz="1100">
              <a:solidFill>
                <a:schemeClr val="dk1"/>
              </a:solidFill>
              <a:effectLst/>
              <a:latin typeface="+mn-lt"/>
              <a:ea typeface="+mn-ea"/>
              <a:cs typeface="+mn-cs"/>
            </a:rPr>
            <a:t>、公債費が経常収支比率を押し上げている最大の要因である。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、投資的経費を抑え、繰上償還等により公債費の削減を図るほか、そ</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他の経費についても徹底した削減を図り、経常収支比率の改善に努める。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77" name="テキスト ボックス 37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78" name="直線コネクタ 37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79" name="テキスト ボックス 37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80" name="直線コネクタ 37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81" name="テキスト ボックス 38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382" name="直線コネクタ 38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383" name="テキスト ボックス 38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384" name="直線コネクタ 38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385" name="テキスト ボックス 38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386" name="直線コネクタ 38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387" name="テキスト ボックス 38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88" name="直線コネクタ 38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89" name="テキスト ボックス 38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9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391" name="直線コネクタ 39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39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393" name="直線コネクタ 39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39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395" name="直線コネクタ 39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101854</xdr:rowOff>
    </xdr:from>
    <xdr:to>
      <xdr:col>24</xdr:col>
      <xdr:colOff>31750</xdr:colOff>
      <xdr:row>73</xdr:row>
      <xdr:rowOff>101854</xdr:rowOff>
    </xdr:to>
    <xdr:cxnSp macro="">
      <xdr:nvCxnSpPr>
        <xdr:cNvPr id="396" name="直線コネクタ 395"/>
        <xdr:cNvCxnSpPr/>
      </xdr:nvCxnSpPr>
      <xdr:spPr>
        <a:xfrm>
          <a:off x="15671800" y="12617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39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398" name="フローチャート : 判断 39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101854</xdr:rowOff>
    </xdr:from>
    <xdr:to>
      <xdr:col>22</xdr:col>
      <xdr:colOff>565150</xdr:colOff>
      <xdr:row>73</xdr:row>
      <xdr:rowOff>170434</xdr:rowOff>
    </xdr:to>
    <xdr:cxnSp macro="">
      <xdr:nvCxnSpPr>
        <xdr:cNvPr id="399" name="直線コネクタ 398"/>
        <xdr:cNvCxnSpPr/>
      </xdr:nvCxnSpPr>
      <xdr:spPr>
        <a:xfrm flipV="1">
          <a:off x="14782800" y="126177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00" name="フローチャート : 判断 39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01" name="テキスト ボックス 40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152146</xdr:rowOff>
    </xdr:from>
    <xdr:to>
      <xdr:col>21</xdr:col>
      <xdr:colOff>361950</xdr:colOff>
      <xdr:row>73</xdr:row>
      <xdr:rowOff>170434</xdr:rowOff>
    </xdr:to>
    <xdr:cxnSp macro="">
      <xdr:nvCxnSpPr>
        <xdr:cNvPr id="402" name="直線コネクタ 401"/>
        <xdr:cNvCxnSpPr/>
      </xdr:nvCxnSpPr>
      <xdr:spPr>
        <a:xfrm>
          <a:off x="13893800" y="12667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03" name="フローチャート : 判断 40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04" name="テキスト ボックス 40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05" name="フローチャート : 判断 40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06" name="テキスト ボックス 40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07" name="テキスト ボックス 40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08" name="テキスト ボックス 40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09" name="テキスト ボックス 40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10" name="テキスト ボックス 40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11" name="テキスト ボックス 41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51054</xdr:rowOff>
    </xdr:from>
    <xdr:to>
      <xdr:col>24</xdr:col>
      <xdr:colOff>82550</xdr:colOff>
      <xdr:row>73</xdr:row>
      <xdr:rowOff>152654</xdr:rowOff>
    </xdr:to>
    <xdr:sp macro="" textlink="">
      <xdr:nvSpPr>
        <xdr:cNvPr id="412" name="円/楕円 411"/>
        <xdr:cNvSpPr/>
      </xdr:nvSpPr>
      <xdr:spPr>
        <a:xfrm>
          <a:off x="164592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131081</xdr:rowOff>
    </xdr:from>
    <xdr:ext cx="762000" cy="259045"/>
    <xdr:sp macro="" textlink="">
      <xdr:nvSpPr>
        <xdr:cNvPr id="413" name="公債費以外該当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51054</xdr:rowOff>
    </xdr:from>
    <xdr:to>
      <xdr:col>22</xdr:col>
      <xdr:colOff>615950</xdr:colOff>
      <xdr:row>73</xdr:row>
      <xdr:rowOff>152654</xdr:rowOff>
    </xdr:to>
    <xdr:sp macro="" textlink="">
      <xdr:nvSpPr>
        <xdr:cNvPr id="414" name="円/楕円 413"/>
        <xdr:cNvSpPr/>
      </xdr:nvSpPr>
      <xdr:spPr>
        <a:xfrm>
          <a:off x="15621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162831</xdr:rowOff>
    </xdr:from>
    <xdr:ext cx="736600" cy="259045"/>
    <xdr:sp macro="" textlink="">
      <xdr:nvSpPr>
        <xdr:cNvPr id="415" name="テキスト ボックス 414"/>
        <xdr:cNvSpPr txBox="1"/>
      </xdr:nvSpPr>
      <xdr:spPr>
        <a:xfrm>
          <a:off x="15290800" y="1233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119634</xdr:rowOff>
    </xdr:from>
    <xdr:to>
      <xdr:col>21</xdr:col>
      <xdr:colOff>412750</xdr:colOff>
      <xdr:row>74</xdr:row>
      <xdr:rowOff>49784</xdr:rowOff>
    </xdr:to>
    <xdr:sp macro="" textlink="">
      <xdr:nvSpPr>
        <xdr:cNvPr id="416" name="円/楕円 415"/>
        <xdr:cNvSpPr/>
      </xdr:nvSpPr>
      <xdr:spPr>
        <a:xfrm>
          <a:off x="14732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59961</xdr:rowOff>
    </xdr:from>
    <xdr:ext cx="762000" cy="259045"/>
    <xdr:sp macro="" textlink="">
      <xdr:nvSpPr>
        <xdr:cNvPr id="417" name="テキスト ボックス 416"/>
        <xdr:cNvSpPr txBox="1"/>
      </xdr:nvSpPr>
      <xdr:spPr>
        <a:xfrm>
          <a:off x="14401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101346</xdr:rowOff>
    </xdr:from>
    <xdr:to>
      <xdr:col>20</xdr:col>
      <xdr:colOff>209550</xdr:colOff>
      <xdr:row>74</xdr:row>
      <xdr:rowOff>31496</xdr:rowOff>
    </xdr:to>
    <xdr:sp macro="" textlink="">
      <xdr:nvSpPr>
        <xdr:cNvPr id="418" name="円/楕円 417"/>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41673</xdr:rowOff>
    </xdr:from>
    <xdr:ext cx="762000" cy="259045"/>
    <xdr:sp macro="" textlink="">
      <xdr:nvSpPr>
        <xdr:cNvPr id="419" name="テキスト ボックス 418"/>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島根県出雲市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155423</xdr:rowOff>
    </xdr:from>
    <xdr:to>
      <xdr:col>4</xdr:col>
      <xdr:colOff>1117600</xdr:colOff>
      <xdr:row>16</xdr:row>
      <xdr:rowOff>163195</xdr:rowOff>
    </xdr:to>
    <xdr:cxnSp macro="">
      <xdr:nvCxnSpPr>
        <xdr:cNvPr id="48" name="直線コネクタ 47"/>
        <xdr:cNvCxnSpPr/>
      </xdr:nvCxnSpPr>
      <xdr:spPr bwMode="auto">
        <a:xfrm>
          <a:off x="5003800" y="2946248"/>
          <a:ext cx="6477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147972</xdr:rowOff>
    </xdr:from>
    <xdr:ext cx="762000" cy="259045"/>
    <xdr:sp macro="" textlink="">
      <xdr:nvSpPr>
        <xdr:cNvPr id="49" name="人口1人当たり決算額の推移平均値テキスト130"/>
        <xdr:cNvSpPr txBox="1"/>
      </xdr:nvSpPr>
      <xdr:spPr>
        <a:xfrm>
          <a:off x="5740400" y="2938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108079</xdr:rowOff>
    </xdr:from>
    <xdr:to>
      <xdr:col>4</xdr:col>
      <xdr:colOff>469900</xdr:colOff>
      <xdr:row>16</xdr:row>
      <xdr:rowOff>155423</xdr:rowOff>
    </xdr:to>
    <xdr:cxnSp macro="">
      <xdr:nvCxnSpPr>
        <xdr:cNvPr id="51" name="直線コネクタ 50"/>
        <xdr:cNvCxnSpPr/>
      </xdr:nvCxnSpPr>
      <xdr:spPr bwMode="auto">
        <a:xfrm>
          <a:off x="4305300" y="2898904"/>
          <a:ext cx="698500" cy="4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69172</xdr:rowOff>
    </xdr:from>
    <xdr:to>
      <xdr:col>3</xdr:col>
      <xdr:colOff>904875</xdr:colOff>
      <xdr:row>16</xdr:row>
      <xdr:rowOff>108079</xdr:rowOff>
    </xdr:to>
    <xdr:cxnSp macro="">
      <xdr:nvCxnSpPr>
        <xdr:cNvPr id="54" name="直線コネクタ 53"/>
        <xdr:cNvCxnSpPr/>
      </xdr:nvCxnSpPr>
      <xdr:spPr bwMode="auto">
        <a:xfrm>
          <a:off x="3606800" y="2859997"/>
          <a:ext cx="698500" cy="3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155575</xdr:colOff>
      <xdr:row>16</xdr:row>
      <xdr:rowOff>85946</xdr:rowOff>
    </xdr:from>
    <xdr:to>
      <xdr:col>3</xdr:col>
      <xdr:colOff>257175</xdr:colOff>
      <xdr:row>17</xdr:row>
      <xdr:rowOff>16096</xdr:rowOff>
    </xdr:to>
    <xdr:sp macro="" textlink="">
      <xdr:nvSpPr>
        <xdr:cNvPr id="57" name="フローチャート : 判断 56"/>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8" name="テキスト ボックス 57"/>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59" name="テキスト ボックス 58"/>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0" name="テキスト ボックス 59"/>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1" name="テキスト ボックス 60"/>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2" name="テキスト ボックス 61"/>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3" name="テキスト ボックス 62"/>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112395</xdr:rowOff>
    </xdr:from>
    <xdr:to>
      <xdr:col>5</xdr:col>
      <xdr:colOff>34925</xdr:colOff>
      <xdr:row>17</xdr:row>
      <xdr:rowOff>42545</xdr:rowOff>
    </xdr:to>
    <xdr:sp macro="" textlink="">
      <xdr:nvSpPr>
        <xdr:cNvPr id="64" name="円/楕円 63"/>
        <xdr:cNvSpPr/>
      </xdr:nvSpPr>
      <xdr:spPr bwMode="auto">
        <a:xfrm>
          <a:off x="5600700" y="290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128922</xdr:rowOff>
    </xdr:from>
    <xdr:ext cx="762000" cy="259045"/>
    <xdr:sp macro="" textlink="">
      <xdr:nvSpPr>
        <xdr:cNvPr id="65" name="人口1人当たり決算額の推移該当値テキスト130"/>
        <xdr:cNvSpPr txBox="1"/>
      </xdr:nvSpPr>
      <xdr:spPr>
        <a:xfrm>
          <a:off x="57404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104623</xdr:rowOff>
    </xdr:from>
    <xdr:to>
      <xdr:col>4</xdr:col>
      <xdr:colOff>520700</xdr:colOff>
      <xdr:row>17</xdr:row>
      <xdr:rowOff>34773</xdr:rowOff>
    </xdr:to>
    <xdr:sp macro="" textlink="">
      <xdr:nvSpPr>
        <xdr:cNvPr id="66" name="円/楕円 65"/>
        <xdr:cNvSpPr/>
      </xdr:nvSpPr>
      <xdr:spPr bwMode="auto">
        <a:xfrm>
          <a:off x="4953000" y="289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44950</xdr:rowOff>
    </xdr:from>
    <xdr:ext cx="736600" cy="259045"/>
    <xdr:sp macro="" textlink="">
      <xdr:nvSpPr>
        <xdr:cNvPr id="67" name="テキスト ボックス 66"/>
        <xdr:cNvSpPr txBox="1"/>
      </xdr:nvSpPr>
      <xdr:spPr>
        <a:xfrm>
          <a:off x="4622800" y="266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57279</xdr:rowOff>
    </xdr:from>
    <xdr:to>
      <xdr:col>3</xdr:col>
      <xdr:colOff>955675</xdr:colOff>
      <xdr:row>16</xdr:row>
      <xdr:rowOff>158879</xdr:rowOff>
    </xdr:to>
    <xdr:sp macro="" textlink="">
      <xdr:nvSpPr>
        <xdr:cNvPr id="68" name="円/楕円 67"/>
        <xdr:cNvSpPr/>
      </xdr:nvSpPr>
      <xdr:spPr bwMode="auto">
        <a:xfrm>
          <a:off x="4254500" y="284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169056</xdr:rowOff>
    </xdr:from>
    <xdr:ext cx="762000" cy="259045"/>
    <xdr:sp macro="" textlink="">
      <xdr:nvSpPr>
        <xdr:cNvPr id="69" name="テキスト ボックス 68"/>
        <xdr:cNvSpPr txBox="1"/>
      </xdr:nvSpPr>
      <xdr:spPr>
        <a:xfrm>
          <a:off x="3924300" y="261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18372</xdr:rowOff>
    </xdr:from>
    <xdr:to>
      <xdr:col>3</xdr:col>
      <xdr:colOff>257175</xdr:colOff>
      <xdr:row>16</xdr:row>
      <xdr:rowOff>119972</xdr:rowOff>
    </xdr:to>
    <xdr:sp macro="" textlink="">
      <xdr:nvSpPr>
        <xdr:cNvPr id="70" name="円/楕円 69"/>
        <xdr:cNvSpPr/>
      </xdr:nvSpPr>
      <xdr:spPr bwMode="auto">
        <a:xfrm>
          <a:off x="3556000" y="280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130149</xdr:rowOff>
    </xdr:from>
    <xdr:ext cx="762000" cy="259045"/>
    <xdr:sp macro="" textlink="">
      <xdr:nvSpPr>
        <xdr:cNvPr id="71" name="テキスト ボックス 70"/>
        <xdr:cNvSpPr txBox="1"/>
      </xdr:nvSpPr>
      <xdr:spPr>
        <a:xfrm>
          <a:off x="3225800" y="257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2" name="正方形/長方形 71"/>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3" name="角丸四角形 72"/>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4" name="正方形/長方形 73"/>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5" name="正方形/長方形 74"/>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6" name="正方形/長方形 75"/>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77" name="直線コネクタ 76"/>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78" name="直線コネクタ 77"/>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79" name="直線コネクタ 78"/>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0" name="直線コネクタ 79"/>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1" name="直線コネクタ 80"/>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 name="円/楕円 81"/>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3" name="フローチャート : 判断 82"/>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4" name="正方形/長方形 83"/>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5" name="テキスト ボックス 84"/>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6" name="直線コネクタ 85"/>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87" name="直線コネクタ 86"/>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88" name="直線コネクタ 87"/>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89" name="テキスト ボックス 88"/>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0" name="直線コネクタ 89"/>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1" name="テキスト ボックス 90"/>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2" name="直線コネクタ 9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3" name="テキスト ボックス 9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94" name="直線コネクタ 93"/>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95" name="テキスト ボックス 94"/>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96" name="直線コネクタ 95"/>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97" name="テキスト ボックス 96"/>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98" name="直線コネクタ 97"/>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99" name="テキスト ボックス 98"/>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267132</xdr:rowOff>
    </xdr:from>
    <xdr:to>
      <xdr:col>4</xdr:col>
      <xdr:colOff>1117600</xdr:colOff>
      <xdr:row>37</xdr:row>
      <xdr:rowOff>337655</xdr:rowOff>
    </xdr:to>
    <xdr:cxnSp macro="">
      <xdr:nvCxnSpPr>
        <xdr:cNvPr id="103" name="直線コネクタ 102"/>
        <xdr:cNvCxnSpPr/>
      </xdr:nvCxnSpPr>
      <xdr:spPr bwMode="auto">
        <a:xfrm flipV="1">
          <a:off x="5651500" y="6191682"/>
          <a:ext cx="0" cy="12706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309732</xdr:rowOff>
    </xdr:from>
    <xdr:ext cx="762000" cy="259045"/>
    <xdr:sp macro="" textlink="">
      <xdr:nvSpPr>
        <xdr:cNvPr id="104" name="人口1人当たり決算額の推移最小値テキスト445"/>
        <xdr:cNvSpPr txBox="1"/>
      </xdr:nvSpPr>
      <xdr:spPr>
        <a:xfrm>
          <a:off x="5740400" y="743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337655</xdr:rowOff>
    </xdr:from>
    <xdr:to>
      <xdr:col>5</xdr:col>
      <xdr:colOff>73025</xdr:colOff>
      <xdr:row>37</xdr:row>
      <xdr:rowOff>337655</xdr:rowOff>
    </xdr:to>
    <xdr:cxnSp macro="">
      <xdr:nvCxnSpPr>
        <xdr:cNvPr id="105" name="直線コネクタ 104"/>
        <xdr:cNvCxnSpPr/>
      </xdr:nvCxnSpPr>
      <xdr:spPr bwMode="auto">
        <a:xfrm>
          <a:off x="5562600" y="7462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10609</xdr:rowOff>
    </xdr:from>
    <xdr:ext cx="762000" cy="259045"/>
    <xdr:sp macro="" textlink="">
      <xdr:nvSpPr>
        <xdr:cNvPr id="106" name="人口1人当たり決算額の推移最大値テキスト445"/>
        <xdr:cNvSpPr txBox="1"/>
      </xdr:nvSpPr>
      <xdr:spPr>
        <a:xfrm>
          <a:off x="5740400" y="593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267132</xdr:rowOff>
    </xdr:from>
    <xdr:to>
      <xdr:col>5</xdr:col>
      <xdr:colOff>73025</xdr:colOff>
      <xdr:row>33</xdr:row>
      <xdr:rowOff>267132</xdr:rowOff>
    </xdr:to>
    <xdr:cxnSp macro="">
      <xdr:nvCxnSpPr>
        <xdr:cNvPr id="107" name="直線コネクタ 106"/>
        <xdr:cNvCxnSpPr/>
      </xdr:nvCxnSpPr>
      <xdr:spPr bwMode="auto">
        <a:xfrm>
          <a:off x="5562600" y="619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274933</xdr:rowOff>
    </xdr:from>
    <xdr:to>
      <xdr:col>4</xdr:col>
      <xdr:colOff>1117600</xdr:colOff>
      <xdr:row>34</xdr:row>
      <xdr:rowOff>18129</xdr:rowOff>
    </xdr:to>
    <xdr:cxnSp macro="">
      <xdr:nvCxnSpPr>
        <xdr:cNvPr id="108" name="直線コネクタ 107"/>
        <xdr:cNvCxnSpPr/>
      </xdr:nvCxnSpPr>
      <xdr:spPr bwMode="auto">
        <a:xfrm>
          <a:off x="5003800" y="6199483"/>
          <a:ext cx="647700" cy="8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109485</xdr:rowOff>
    </xdr:from>
    <xdr:ext cx="762000" cy="259045"/>
    <xdr:sp macro="" textlink="">
      <xdr:nvSpPr>
        <xdr:cNvPr id="109" name="人口1人当たり決算額の推移平均値テキスト445"/>
        <xdr:cNvSpPr txBox="1"/>
      </xdr:nvSpPr>
      <xdr:spPr>
        <a:xfrm>
          <a:off x="5740400" y="706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137408</xdr:rowOff>
    </xdr:from>
    <xdr:to>
      <xdr:col>5</xdr:col>
      <xdr:colOff>34925</xdr:colOff>
      <xdr:row>37</xdr:row>
      <xdr:rowOff>67558</xdr:rowOff>
    </xdr:to>
    <xdr:sp macro="" textlink="">
      <xdr:nvSpPr>
        <xdr:cNvPr id="110" name="フローチャート : 判断 109"/>
        <xdr:cNvSpPr/>
      </xdr:nvSpPr>
      <xdr:spPr bwMode="auto">
        <a:xfrm>
          <a:off x="5600700" y="709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209467</xdr:rowOff>
    </xdr:from>
    <xdr:to>
      <xdr:col>4</xdr:col>
      <xdr:colOff>469900</xdr:colOff>
      <xdr:row>33</xdr:row>
      <xdr:rowOff>274933</xdr:rowOff>
    </xdr:to>
    <xdr:cxnSp macro="">
      <xdr:nvCxnSpPr>
        <xdr:cNvPr id="111" name="直線コネクタ 110"/>
        <xdr:cNvCxnSpPr/>
      </xdr:nvCxnSpPr>
      <xdr:spPr bwMode="auto">
        <a:xfrm>
          <a:off x="4305300" y="6134017"/>
          <a:ext cx="698500" cy="6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96345</xdr:rowOff>
    </xdr:from>
    <xdr:to>
      <xdr:col>4</xdr:col>
      <xdr:colOff>520700</xdr:colOff>
      <xdr:row>37</xdr:row>
      <xdr:rowOff>26495</xdr:rowOff>
    </xdr:to>
    <xdr:sp macro="" textlink="">
      <xdr:nvSpPr>
        <xdr:cNvPr id="112" name="フローチャート : 判断 111"/>
        <xdr:cNvSpPr/>
      </xdr:nvSpPr>
      <xdr:spPr bwMode="auto">
        <a:xfrm>
          <a:off x="4953000" y="704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11272</xdr:rowOff>
    </xdr:from>
    <xdr:ext cx="736600" cy="259045"/>
    <xdr:sp macro="" textlink="">
      <xdr:nvSpPr>
        <xdr:cNvPr id="113" name="テキスト ボックス 112"/>
        <xdr:cNvSpPr txBox="1"/>
      </xdr:nvSpPr>
      <xdr:spPr>
        <a:xfrm>
          <a:off x="4622800" y="7135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185093</xdr:rowOff>
    </xdr:from>
    <xdr:to>
      <xdr:col>3</xdr:col>
      <xdr:colOff>904875</xdr:colOff>
      <xdr:row>33</xdr:row>
      <xdr:rowOff>209467</xdr:rowOff>
    </xdr:to>
    <xdr:cxnSp macro="">
      <xdr:nvCxnSpPr>
        <xdr:cNvPr id="114" name="直線コネクタ 113"/>
        <xdr:cNvCxnSpPr/>
      </xdr:nvCxnSpPr>
      <xdr:spPr bwMode="auto">
        <a:xfrm>
          <a:off x="3606800" y="6109643"/>
          <a:ext cx="698500" cy="2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45825</xdr:rowOff>
    </xdr:from>
    <xdr:to>
      <xdr:col>3</xdr:col>
      <xdr:colOff>955675</xdr:colOff>
      <xdr:row>36</xdr:row>
      <xdr:rowOff>147425</xdr:rowOff>
    </xdr:to>
    <xdr:sp macro="" textlink="">
      <xdr:nvSpPr>
        <xdr:cNvPr id="115" name="フローチャート : 判断 114"/>
        <xdr:cNvSpPr/>
      </xdr:nvSpPr>
      <xdr:spPr bwMode="auto">
        <a:xfrm>
          <a:off x="4254500" y="6999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132202</xdr:rowOff>
    </xdr:from>
    <xdr:ext cx="762000" cy="259045"/>
    <xdr:sp macro="" textlink="">
      <xdr:nvSpPr>
        <xdr:cNvPr id="116" name="テキスト ボックス 115"/>
        <xdr:cNvSpPr txBox="1"/>
      </xdr:nvSpPr>
      <xdr:spPr>
        <a:xfrm>
          <a:off x="3924300" y="708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155575</xdr:colOff>
      <xdr:row>36</xdr:row>
      <xdr:rowOff>13821</xdr:rowOff>
    </xdr:from>
    <xdr:to>
      <xdr:col>3</xdr:col>
      <xdr:colOff>257175</xdr:colOff>
      <xdr:row>36</xdr:row>
      <xdr:rowOff>115421</xdr:rowOff>
    </xdr:to>
    <xdr:sp macro="" textlink="">
      <xdr:nvSpPr>
        <xdr:cNvPr id="117" name="フローチャート : 判断 116"/>
        <xdr:cNvSpPr/>
      </xdr:nvSpPr>
      <xdr:spPr bwMode="auto">
        <a:xfrm>
          <a:off x="3556000" y="6967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100198</xdr:rowOff>
    </xdr:from>
    <xdr:ext cx="762000" cy="259045"/>
    <xdr:sp macro="" textlink="">
      <xdr:nvSpPr>
        <xdr:cNvPr id="118" name="テキスト ボックス 117"/>
        <xdr:cNvSpPr txBox="1"/>
      </xdr:nvSpPr>
      <xdr:spPr>
        <a:xfrm>
          <a:off x="3225800" y="70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310229</xdr:rowOff>
    </xdr:from>
    <xdr:to>
      <xdr:col>5</xdr:col>
      <xdr:colOff>34925</xdr:colOff>
      <xdr:row>34</xdr:row>
      <xdr:rowOff>68929</xdr:rowOff>
    </xdr:to>
    <xdr:sp macro="" textlink="">
      <xdr:nvSpPr>
        <xdr:cNvPr id="124" name="円/楕円 123"/>
        <xdr:cNvSpPr/>
      </xdr:nvSpPr>
      <xdr:spPr bwMode="auto">
        <a:xfrm>
          <a:off x="5600700" y="623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218806</xdr:rowOff>
    </xdr:from>
    <xdr:ext cx="762000" cy="259045"/>
    <xdr:sp macro="" textlink="">
      <xdr:nvSpPr>
        <xdr:cNvPr id="125" name="人口1人当たり決算額の推移該当値テキスト445"/>
        <xdr:cNvSpPr txBox="1"/>
      </xdr:nvSpPr>
      <xdr:spPr>
        <a:xfrm>
          <a:off x="5740400" y="614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37,810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224133</xdr:rowOff>
    </xdr:from>
    <xdr:to>
      <xdr:col>4</xdr:col>
      <xdr:colOff>520700</xdr:colOff>
      <xdr:row>33</xdr:row>
      <xdr:rowOff>325733</xdr:rowOff>
    </xdr:to>
    <xdr:sp macro="" textlink="">
      <xdr:nvSpPr>
        <xdr:cNvPr id="126" name="円/楕円 125"/>
        <xdr:cNvSpPr/>
      </xdr:nvSpPr>
      <xdr:spPr bwMode="auto">
        <a:xfrm>
          <a:off x="4953000" y="614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164460</xdr:rowOff>
    </xdr:from>
    <xdr:ext cx="736600" cy="259045"/>
    <xdr:sp macro="" textlink="">
      <xdr:nvSpPr>
        <xdr:cNvPr id="127" name="テキスト ボックス 126"/>
        <xdr:cNvSpPr txBox="1"/>
      </xdr:nvSpPr>
      <xdr:spPr>
        <a:xfrm>
          <a:off x="4622800" y="59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158667</xdr:rowOff>
    </xdr:from>
    <xdr:to>
      <xdr:col>3</xdr:col>
      <xdr:colOff>955675</xdr:colOff>
      <xdr:row>33</xdr:row>
      <xdr:rowOff>260267</xdr:rowOff>
    </xdr:to>
    <xdr:sp macro="" textlink="">
      <xdr:nvSpPr>
        <xdr:cNvPr id="128" name="円/楕円 127"/>
        <xdr:cNvSpPr/>
      </xdr:nvSpPr>
      <xdr:spPr bwMode="auto">
        <a:xfrm>
          <a:off x="4254500" y="608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98994</xdr:rowOff>
    </xdr:from>
    <xdr:ext cx="762000" cy="259045"/>
    <xdr:sp macro="" textlink="">
      <xdr:nvSpPr>
        <xdr:cNvPr id="129" name="テキスト ボックス 128"/>
        <xdr:cNvSpPr txBox="1"/>
      </xdr:nvSpPr>
      <xdr:spPr>
        <a:xfrm>
          <a:off x="3924300" y="585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43,114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134293</xdr:rowOff>
    </xdr:from>
    <xdr:to>
      <xdr:col>3</xdr:col>
      <xdr:colOff>257175</xdr:colOff>
      <xdr:row>33</xdr:row>
      <xdr:rowOff>235893</xdr:rowOff>
    </xdr:to>
    <xdr:sp macro="" textlink="">
      <xdr:nvSpPr>
        <xdr:cNvPr id="130" name="円/楕円 129"/>
        <xdr:cNvSpPr/>
      </xdr:nvSpPr>
      <xdr:spPr bwMode="auto">
        <a:xfrm>
          <a:off x="3556000" y="605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74620</xdr:rowOff>
    </xdr:from>
    <xdr:ext cx="762000" cy="259045"/>
    <xdr:sp macro="" textlink="">
      <xdr:nvSpPr>
        <xdr:cNvPr id="131" name="テキスト ボックス 130"/>
        <xdr:cNvSpPr txBox="1"/>
      </xdr:nvSpPr>
      <xdr:spPr>
        <a:xfrm>
          <a:off x="3225800" y="58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年の合併後に積極的に取り組んできた新庁舎建設事業など大型事業の終了や行財政改革の推進により歳出は減少し、歳入についても地方交付税、臨時財政対策債等が減少しているが、</a:t>
          </a:r>
          <a:r>
            <a:rPr kumimoji="1" lang="ja-JP" altLang="en-US" sz="1100">
              <a:solidFill>
                <a:schemeClr val="dk1"/>
              </a:solidFill>
              <a:effectLst/>
              <a:latin typeface="+mn-lt"/>
              <a:ea typeface="+mn-ea"/>
              <a:cs typeface="+mn-cs"/>
            </a:rPr>
            <a:t>地方税等の増加により、</a:t>
          </a:r>
          <a:r>
            <a:rPr kumimoji="1" lang="ja-JP" altLang="ja-JP" sz="1100">
              <a:solidFill>
                <a:schemeClr val="dk1"/>
              </a:solidFill>
              <a:effectLst/>
              <a:latin typeface="+mn-lt"/>
              <a:ea typeface="+mn-ea"/>
              <a:cs typeface="+mn-cs"/>
            </a:rPr>
            <a:t>実質収支額については、昨年と同様に黒字を維持し、実質収支比率についても同水準を維持している。</a:t>
          </a:r>
          <a:endParaRPr lang="ja-JP" altLang="ja-JP" sz="1400">
            <a:effectLst/>
          </a:endParaRPr>
        </a:p>
        <a:p>
          <a:r>
            <a:rPr kumimoji="1" lang="ja-JP" altLang="ja-JP" sz="1100">
              <a:solidFill>
                <a:schemeClr val="dk1"/>
              </a:solidFill>
              <a:effectLst/>
              <a:latin typeface="+mn-lt"/>
              <a:ea typeface="+mn-ea"/>
              <a:cs typeface="+mn-cs"/>
            </a:rPr>
            <a:t>　今後も、徹底的な歳出削減を図るとともに、繰上償還を積極的に行うことにより、数値の改善に努める。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本市には、一般会計のほか、国民健康保険事業特別会計など、</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の事業会計があり、平成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年度以降、その全ての会計における実質収支額は黒字決算である。</a:t>
          </a:r>
          <a:endParaRPr lang="ja-JP" altLang="ja-JP" sz="1400">
            <a:effectLst/>
          </a:endParaRPr>
        </a:p>
        <a:p>
          <a:r>
            <a:rPr kumimoji="1" lang="ja-JP" altLang="ja-JP" sz="1100">
              <a:solidFill>
                <a:schemeClr val="dk1"/>
              </a:solidFill>
              <a:effectLst/>
              <a:latin typeface="+mn-lt"/>
              <a:ea typeface="+mn-ea"/>
              <a:cs typeface="+mn-cs"/>
            </a:rPr>
            <a:t>　しかしながら、一般会計から各特別会計への繰出は依然として減らず、平成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年度においては約</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億円を一般会計から繰出しており、一般会計の負担が大きくなっている。</a:t>
          </a:r>
          <a:endParaRPr lang="ja-JP" altLang="ja-JP" sz="1400">
            <a:effectLst/>
          </a:endParaRPr>
        </a:p>
        <a:p>
          <a:r>
            <a:rPr kumimoji="1" lang="ja-JP" altLang="ja-JP" sz="1100">
              <a:solidFill>
                <a:schemeClr val="dk1"/>
              </a:solidFill>
              <a:effectLst/>
              <a:latin typeface="+mn-lt"/>
              <a:ea typeface="+mn-ea"/>
              <a:cs typeface="+mn-cs"/>
            </a:rPr>
            <a:t>　一般会計からの繰出金と使用料のバランスを図るため、平成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年度から下水道料金を、平成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年度から水道料金を改定している。</a:t>
          </a:r>
          <a:endParaRPr lang="ja-JP" altLang="ja-JP" sz="1400">
            <a:effectLst/>
          </a:endParaRPr>
        </a:p>
        <a:p>
          <a:r>
            <a:rPr kumimoji="1" lang="ja-JP" altLang="ja-JP" sz="1100">
              <a:solidFill>
                <a:schemeClr val="dk1"/>
              </a:solidFill>
              <a:effectLst/>
              <a:latin typeface="+mn-lt"/>
              <a:ea typeface="+mn-ea"/>
              <a:cs typeface="+mn-cs"/>
            </a:rPr>
            <a:t>　その他の会計についても、繰出金を減少させるよう収入確保に努める。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過去の国の経済対策への積極的な対応により、普通建設事業に伴う元利償還金が大きな割合を占めている。</a:t>
          </a:r>
          <a:endParaRPr lang="ja-JP" altLang="ja-JP" sz="1400">
            <a:effectLst/>
          </a:endParaRPr>
        </a:p>
        <a:p>
          <a:pPr rtl="0"/>
          <a:r>
            <a:rPr lang="ja-JP" altLang="ja-JP" sz="1100" b="0" i="0" baseline="0">
              <a:solidFill>
                <a:schemeClr val="dk1"/>
              </a:solidFill>
              <a:effectLst/>
              <a:latin typeface="+mn-lt"/>
              <a:ea typeface="+mn-ea"/>
              <a:cs typeface="+mn-cs"/>
            </a:rPr>
            <a:t>　特に合併直前に各市町及び一部事務組合で、ごみ処理施設（地方債発行額</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億円）、し尿処理施設（</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億円）等生活基盤整備のための大型普通建設事業を相次いで進めており、また、合併後には、道路・街路事業を積極的に実施し、新庁舎（地方債発行額</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億円）建設等の大型プロジェクトにも取り組んできたことが、元利償還金を増加させている要因である。</a:t>
          </a:r>
          <a:endParaRPr lang="ja-JP" altLang="ja-JP" sz="1400">
            <a:effectLst/>
          </a:endParaRPr>
        </a:p>
        <a:p>
          <a:pPr rtl="0"/>
          <a:r>
            <a:rPr lang="ja-JP" altLang="ja-JP" sz="1100" b="0" i="0" baseline="0">
              <a:solidFill>
                <a:schemeClr val="dk1"/>
              </a:solidFill>
              <a:effectLst/>
              <a:latin typeface="+mn-lt"/>
              <a:ea typeface="+mn-ea"/>
              <a:cs typeface="+mn-cs"/>
            </a:rPr>
            <a:t>　地方債の償還は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年度をピーク（一般会計等元利償還金</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に今後</a:t>
          </a:r>
          <a:r>
            <a:rPr lang="ja-JP" altLang="ja-JP" sz="1100" b="0" i="0" baseline="0">
              <a:solidFill>
                <a:schemeClr val="dk1"/>
              </a:solidFill>
              <a:effectLst/>
              <a:latin typeface="+mn-lt"/>
              <a:ea typeface="+mn-ea"/>
              <a:cs typeface="+mn-cs"/>
            </a:rPr>
            <a:t>逓減する見込みであるが、実質公債費</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率については、依然高水準で推移している。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、財政健全化</a:t>
          </a:r>
          <a:r>
            <a:rPr lang="ja-JP" altLang="en-US" sz="1100" b="0" i="0" baseline="0">
              <a:solidFill>
                <a:schemeClr val="dk1"/>
              </a:solidFill>
              <a:effectLst/>
              <a:latin typeface="+mn-lt"/>
              <a:ea typeface="+mn-ea"/>
              <a:cs typeface="+mn-cs"/>
            </a:rPr>
            <a:t>に向け、</a:t>
          </a:r>
          <a:r>
            <a:rPr lang="ja-JP" altLang="ja-JP" sz="1100" b="0" i="0" baseline="0">
              <a:solidFill>
                <a:schemeClr val="dk1"/>
              </a:solidFill>
              <a:effectLst/>
              <a:latin typeface="+mn-lt"/>
              <a:ea typeface="+mn-ea"/>
              <a:cs typeface="+mn-cs"/>
            </a:rPr>
            <a:t>事業の重要性・緊急性を考慮し歳出の抑制に努め、また、積極的な繰上償還を行い、公債費負担及び起債残高の減額を図る。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合併前後</a:t>
          </a:r>
          <a:r>
            <a:rPr kumimoji="1" lang="ja-JP" altLang="en-US" sz="1100">
              <a:solidFill>
                <a:schemeClr val="dk1"/>
              </a:solidFill>
              <a:effectLst/>
              <a:latin typeface="+mn-lt"/>
              <a:ea typeface="+mn-ea"/>
              <a:cs typeface="+mn-cs"/>
            </a:rPr>
            <a:t>に発行した</a:t>
          </a:r>
          <a:r>
            <a:rPr kumimoji="1" lang="ja-JP" altLang="ja-JP" sz="1100">
              <a:solidFill>
                <a:schemeClr val="dk1"/>
              </a:solidFill>
              <a:effectLst/>
              <a:latin typeface="+mn-lt"/>
              <a:ea typeface="+mn-ea"/>
              <a:cs typeface="+mn-cs"/>
            </a:rPr>
            <a:t>地方債発行額の</a:t>
          </a:r>
          <a:r>
            <a:rPr kumimoji="1" lang="ja-JP" altLang="en-US" sz="1100">
              <a:solidFill>
                <a:schemeClr val="dk1"/>
              </a:solidFill>
              <a:effectLst/>
              <a:latin typeface="+mn-lt"/>
              <a:ea typeface="+mn-ea"/>
              <a:cs typeface="+mn-cs"/>
            </a:rPr>
            <a:t>現在高</a:t>
          </a:r>
          <a:r>
            <a:rPr kumimoji="1" lang="ja-JP" altLang="ja-JP" sz="1100">
              <a:solidFill>
                <a:schemeClr val="dk1"/>
              </a:solidFill>
              <a:effectLst/>
              <a:latin typeface="+mn-lt"/>
              <a:ea typeface="+mn-ea"/>
              <a:cs typeface="+mn-cs"/>
            </a:rPr>
            <a:t>が将来負担比率の高止まりとなっている要因である。</a:t>
          </a:r>
          <a:endParaRPr lang="ja-JP" altLang="ja-JP" sz="1400">
            <a:effectLst/>
          </a:endParaRPr>
        </a:p>
        <a:p>
          <a:r>
            <a:rPr kumimoji="1" lang="ja-JP" altLang="ja-JP" sz="1100">
              <a:solidFill>
                <a:schemeClr val="dk1"/>
              </a:solidFill>
              <a:effectLst/>
              <a:latin typeface="+mn-lt"/>
              <a:ea typeface="+mn-ea"/>
              <a:cs typeface="+mn-cs"/>
            </a:rPr>
            <a:t>　実質公債費比率と同様に高水準にあることから、</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計画的な繰上償還や新規発行債の抑制に努め、健全化判断比率の適正化を図る。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77849190</v>
      </c>
      <c r="BO4" s="379"/>
      <c r="BP4" s="379"/>
      <c r="BQ4" s="379"/>
      <c r="BR4" s="379"/>
      <c r="BS4" s="379"/>
      <c r="BT4" s="379"/>
      <c r="BU4" s="380"/>
      <c r="BV4" s="378">
        <v>77158179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3.3</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76134543</v>
      </c>
      <c r="BO5" s="384"/>
      <c r="BP5" s="384"/>
      <c r="BQ5" s="384"/>
      <c r="BR5" s="384"/>
      <c r="BS5" s="384"/>
      <c r="BT5" s="384"/>
      <c r="BU5" s="385"/>
      <c r="BV5" s="383">
        <v>75787551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88.8</v>
      </c>
      <c r="CU5" s="354"/>
      <c r="CV5" s="354"/>
      <c r="CW5" s="354"/>
      <c r="CX5" s="354"/>
      <c r="CY5" s="354"/>
      <c r="CZ5" s="354"/>
      <c r="DA5" s="355"/>
      <c r="DB5" s="353">
        <v>90</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1714647</v>
      </c>
      <c r="BO6" s="384"/>
      <c r="BP6" s="384"/>
      <c r="BQ6" s="384"/>
      <c r="BR6" s="384"/>
      <c r="BS6" s="384"/>
      <c r="BT6" s="384"/>
      <c r="BU6" s="385"/>
      <c r="BV6" s="383">
        <v>1370628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95.3</v>
      </c>
      <c r="CU6" s="530"/>
      <c r="CV6" s="530"/>
      <c r="CW6" s="530"/>
      <c r="CX6" s="530"/>
      <c r="CY6" s="530"/>
      <c r="CZ6" s="530"/>
      <c r="DA6" s="531"/>
      <c r="DB6" s="529">
        <v>96.8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159529</v>
      </c>
      <c r="BO7" s="384"/>
      <c r="BP7" s="384"/>
      <c r="BQ7" s="384"/>
      <c r="BR7" s="384"/>
      <c r="BS7" s="384"/>
      <c r="BT7" s="384"/>
      <c r="BU7" s="385"/>
      <c r="BV7" s="383">
        <v>320487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47220173</v>
      </c>
      <c r="CU7" s="384"/>
      <c r="CV7" s="384"/>
      <c r="CW7" s="384"/>
      <c r="CX7" s="384"/>
      <c r="CY7" s="384"/>
      <c r="CZ7" s="384"/>
      <c r="DA7" s="385"/>
      <c r="DB7" s="383">
        <v>47625685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1555118</v>
      </c>
      <c r="BO8" s="384"/>
      <c r="BP8" s="384"/>
      <c r="BQ8" s="384"/>
      <c r="BR8" s="384"/>
      <c r="BS8" s="384"/>
      <c r="BT8" s="384"/>
      <c r="BU8" s="385"/>
      <c r="BV8" s="383">
        <v>1050141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v>
      </c>
      <c r="CU8" s="493"/>
      <c r="CV8" s="493"/>
      <c r="CW8" s="493"/>
      <c r="CX8" s="493"/>
      <c r="CY8" s="493"/>
      <c r="CZ8" s="493"/>
      <c r="DA8" s="494"/>
      <c r="DB8" s="492">
        <v>0.49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171485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504977</v>
      </c>
      <c r="BO9" s="384"/>
      <c r="BP9" s="384"/>
      <c r="BQ9" s="384"/>
      <c r="BR9" s="384"/>
      <c r="BS9" s="384"/>
      <c r="BT9" s="384"/>
      <c r="BU9" s="385"/>
      <c r="BV9" s="383">
        <v>-520479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27.1</v>
      </c>
      <c r="CU9" s="354"/>
      <c r="CV9" s="354"/>
      <c r="CW9" s="354"/>
      <c r="CX9" s="354"/>
      <c r="CY9" s="354"/>
      <c r="CZ9" s="354"/>
      <c r="DA9" s="355"/>
      <c r="DB9" s="353">
        <v>26.9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173751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22913</v>
      </c>
      <c r="BO10" s="384"/>
      <c r="BP10" s="384"/>
      <c r="BQ10" s="384"/>
      <c r="BR10" s="384"/>
      <c r="BS10" s="384"/>
      <c r="BT10" s="384"/>
      <c r="BU10" s="385"/>
      <c r="BV10" s="383">
        <v>989261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746772</v>
      </c>
      <c r="BO11" s="384"/>
      <c r="BP11" s="384"/>
      <c r="BQ11" s="384"/>
      <c r="BR11" s="384"/>
      <c r="BS11" s="384"/>
      <c r="BT11" s="384"/>
      <c r="BU11" s="385"/>
      <c r="BV11" s="383">
        <v>481076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174731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172483</v>
      </c>
      <c r="S13" s="485"/>
      <c r="T13" s="485"/>
      <c r="U13" s="485"/>
      <c r="V13" s="486"/>
      <c r="W13" s="472" t="s">
        <v>124</v>
      </c>
      <c r="X13" s="396"/>
      <c r="Y13" s="396"/>
      <c r="Z13" s="396"/>
      <c r="AA13" s="396"/>
      <c r="AB13" s="397"/>
      <c r="AC13" s="359">
        <v>5569</v>
      </c>
      <c r="AD13" s="360"/>
      <c r="AE13" s="360"/>
      <c r="AF13" s="360"/>
      <c r="AG13" s="361"/>
      <c r="AH13" s="359">
        <v>7760</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1274662</v>
      </c>
      <c r="BO13" s="384"/>
      <c r="BP13" s="384"/>
      <c r="BQ13" s="384"/>
      <c r="BR13" s="384"/>
      <c r="BS13" s="384"/>
      <c r="BT13" s="384"/>
      <c r="BU13" s="385"/>
      <c r="BV13" s="383">
        <v>949858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19.5</v>
      </c>
      <c r="CU13" s="354"/>
      <c r="CV13" s="354"/>
      <c r="CW13" s="354"/>
      <c r="CX13" s="354"/>
      <c r="CY13" s="354"/>
      <c r="CZ13" s="354"/>
      <c r="DA13" s="355"/>
      <c r="DB13" s="353">
        <v>20.3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174849</v>
      </c>
      <c r="S14" s="485"/>
      <c r="T14" s="485"/>
      <c r="U14" s="485"/>
      <c r="V14" s="486"/>
      <c r="W14" s="487"/>
      <c r="X14" s="399"/>
      <c r="Y14" s="399"/>
      <c r="Z14" s="399"/>
      <c r="AA14" s="399"/>
      <c r="AB14" s="400"/>
      <c r="AC14" s="477">
        <v>6.8</v>
      </c>
      <c r="AD14" s="478"/>
      <c r="AE14" s="478"/>
      <c r="AF14" s="478"/>
      <c r="AG14" s="479"/>
      <c r="AH14" s="477">
        <v>8.8000000000000007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196.9</v>
      </c>
      <c r="CU14" s="456"/>
      <c r="CV14" s="456"/>
      <c r="CW14" s="456"/>
      <c r="CX14" s="456"/>
      <c r="CY14" s="456"/>
      <c r="CZ14" s="456"/>
      <c r="DA14" s="457"/>
      <c r="DB14" s="488">
        <v>206.6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172940</v>
      </c>
      <c r="S15" s="485"/>
      <c r="T15" s="485"/>
      <c r="U15" s="485"/>
      <c r="V15" s="486"/>
      <c r="W15" s="472" t="s">
        <v>130</v>
      </c>
      <c r="X15" s="396"/>
      <c r="Y15" s="396"/>
      <c r="Z15" s="396"/>
      <c r="AA15" s="396"/>
      <c r="AB15" s="397"/>
      <c r="AC15" s="359">
        <v>22505</v>
      </c>
      <c r="AD15" s="360"/>
      <c r="AE15" s="360"/>
      <c r="AF15" s="360"/>
      <c r="AG15" s="361"/>
      <c r="AH15" s="359">
        <v>24627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17518341</v>
      </c>
      <c r="BO15" s="379"/>
      <c r="BP15" s="379"/>
      <c r="BQ15" s="379"/>
      <c r="BR15" s="379"/>
      <c r="BS15" s="379"/>
      <c r="BT15" s="379"/>
      <c r="BU15" s="380"/>
      <c r="BV15" s="378">
        <v>17344571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27.5</v>
      </c>
      <c r="AD16" s="478"/>
      <c r="AE16" s="478"/>
      <c r="AF16" s="478"/>
      <c r="AG16" s="479"/>
      <c r="AH16" s="477">
        <v>28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35062493</v>
      </c>
      <c r="BO16" s="384"/>
      <c r="BP16" s="384"/>
      <c r="BQ16" s="384"/>
      <c r="BR16" s="384"/>
      <c r="BS16" s="384"/>
      <c r="BT16" s="384"/>
      <c r="BU16" s="385"/>
      <c r="BV16" s="383">
        <v>34732126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53734</v>
      </c>
      <c r="AD17" s="360"/>
      <c r="AE17" s="360"/>
      <c r="AF17" s="360"/>
      <c r="AG17" s="361"/>
      <c r="AH17" s="359">
        <v>54945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22345642</v>
      </c>
      <c r="BO17" s="384"/>
      <c r="BP17" s="384"/>
      <c r="BQ17" s="384"/>
      <c r="BR17" s="384"/>
      <c r="BS17" s="384"/>
      <c r="BT17" s="384"/>
      <c r="BU17" s="385"/>
      <c r="BV17" s="383">
        <v>22262140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624.36</v>
      </c>
      <c r="M18" s="448"/>
      <c r="N18" s="448"/>
      <c r="O18" s="448"/>
      <c r="P18" s="448"/>
      <c r="Q18" s="448"/>
      <c r="R18" s="449"/>
      <c r="S18" s="449"/>
      <c r="T18" s="449"/>
      <c r="U18" s="449"/>
      <c r="V18" s="450"/>
      <c r="W18" s="464"/>
      <c r="X18" s="465"/>
      <c r="Y18" s="465"/>
      <c r="Z18" s="465"/>
      <c r="AA18" s="465"/>
      <c r="AB18" s="473"/>
      <c r="AC18" s="347">
        <v>65.7</v>
      </c>
      <c r="AD18" s="348"/>
      <c r="AE18" s="348"/>
      <c r="AF18" s="348"/>
      <c r="AG18" s="451"/>
      <c r="AH18" s="347">
        <v>62.5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43779060</v>
      </c>
      <c r="BO18" s="384"/>
      <c r="BP18" s="384"/>
      <c r="BQ18" s="384"/>
      <c r="BR18" s="384"/>
      <c r="BS18" s="384"/>
      <c r="BT18" s="384"/>
      <c r="BU18" s="385"/>
      <c r="BV18" s="383">
        <v>43657188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275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53954981</v>
      </c>
      <c r="BO19" s="384"/>
      <c r="BP19" s="384"/>
      <c r="BQ19" s="384"/>
      <c r="BR19" s="384"/>
      <c r="BS19" s="384"/>
      <c r="BT19" s="384"/>
      <c r="BU19" s="385"/>
      <c r="BV19" s="383">
        <v>54687579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55952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118878978</v>
      </c>
      <c r="BO23" s="384"/>
      <c r="BP23" s="384"/>
      <c r="BQ23" s="384"/>
      <c r="BR23" s="384"/>
      <c r="BS23" s="384"/>
      <c r="BT23" s="384"/>
      <c r="BU23" s="385"/>
      <c r="BV23" s="383">
        <v>126033049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7786</v>
      </c>
      <c r="R24" s="360"/>
      <c r="S24" s="360"/>
      <c r="T24" s="360"/>
      <c r="U24" s="360"/>
      <c r="V24" s="361"/>
      <c r="W24" s="425"/>
      <c r="X24" s="416"/>
      <c r="Y24" s="417"/>
      <c r="Z24" s="356" t="s">
        <v>154</v>
      </c>
      <c r="AA24" s="357"/>
      <c r="AB24" s="357"/>
      <c r="AC24" s="357"/>
      <c r="AD24" s="357"/>
      <c r="AE24" s="357"/>
      <c r="AF24" s="357"/>
      <c r="AG24" s="358"/>
      <c r="AH24" s="359">
        <v>1087</v>
      </c>
      <c r="AI24" s="360"/>
      <c r="AJ24" s="360"/>
      <c r="AK24" s="360"/>
      <c r="AL24" s="361"/>
      <c r="AM24" s="359">
        <v>3497966</v>
      </c>
      <c r="AN24" s="360"/>
      <c r="AO24" s="360"/>
      <c r="AP24" s="360"/>
      <c r="AQ24" s="360"/>
      <c r="AR24" s="361"/>
      <c r="AS24" s="359">
        <v>3218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84941590</v>
      </c>
      <c r="BO24" s="384"/>
      <c r="BP24" s="384"/>
      <c r="BQ24" s="384"/>
      <c r="BR24" s="384"/>
      <c r="BS24" s="384"/>
      <c r="BT24" s="384"/>
      <c r="BU24" s="385"/>
      <c r="BV24" s="383">
        <v>88268625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6617</v>
      </c>
      <c r="R25" s="360"/>
      <c r="S25" s="360"/>
      <c r="T25" s="360"/>
      <c r="U25" s="360"/>
      <c r="V25" s="361"/>
      <c r="W25" s="425"/>
      <c r="X25" s="416"/>
      <c r="Y25" s="417"/>
      <c r="Z25" s="356" t="s">
        <v>157</v>
      </c>
      <c r="AA25" s="357"/>
      <c r="AB25" s="357"/>
      <c r="AC25" s="357"/>
      <c r="AD25" s="357"/>
      <c r="AE25" s="357"/>
      <c r="AF25" s="357"/>
      <c r="AG25" s="358"/>
      <c r="AH25" s="359">
        <v>210</v>
      </c>
      <c r="AI25" s="360"/>
      <c r="AJ25" s="360"/>
      <c r="AK25" s="360"/>
      <c r="AL25" s="361"/>
      <c r="AM25" s="359">
        <v>584850</v>
      </c>
      <c r="AN25" s="360"/>
      <c r="AO25" s="360"/>
      <c r="AP25" s="360"/>
      <c r="AQ25" s="360"/>
      <c r="AR25" s="361"/>
      <c r="AS25" s="359">
        <v>2785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6358010</v>
      </c>
      <c r="BO25" s="379"/>
      <c r="BP25" s="379"/>
      <c r="BQ25" s="379"/>
      <c r="BR25" s="379"/>
      <c r="BS25" s="379"/>
      <c r="BT25" s="379"/>
      <c r="BU25" s="380"/>
      <c r="BV25" s="378">
        <v>7283013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5787</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5170</v>
      </c>
      <c r="R27" s="360"/>
      <c r="S27" s="360"/>
      <c r="T27" s="360"/>
      <c r="U27" s="360"/>
      <c r="V27" s="361"/>
      <c r="W27" s="425"/>
      <c r="X27" s="416"/>
      <c r="Y27" s="417"/>
      <c r="Z27" s="356" t="s">
        <v>163</v>
      </c>
      <c r="AA27" s="357"/>
      <c r="AB27" s="357"/>
      <c r="AC27" s="357"/>
      <c r="AD27" s="357"/>
      <c r="AE27" s="357"/>
      <c r="AF27" s="357"/>
      <c r="AG27" s="358"/>
      <c r="AH27" s="359">
        <v>106</v>
      </c>
      <c r="AI27" s="360"/>
      <c r="AJ27" s="360"/>
      <c r="AK27" s="360"/>
      <c r="AL27" s="361"/>
      <c r="AM27" s="359">
        <v>326459</v>
      </c>
      <c r="AN27" s="360"/>
      <c r="AO27" s="360"/>
      <c r="AP27" s="360"/>
      <c r="AQ27" s="360"/>
      <c r="AR27" s="361"/>
      <c r="AS27" s="359">
        <v>3080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1900000</v>
      </c>
      <c r="BO27" s="387"/>
      <c r="BP27" s="387"/>
      <c r="BQ27" s="387"/>
      <c r="BR27" s="387"/>
      <c r="BS27" s="387"/>
      <c r="BT27" s="387"/>
      <c r="BU27" s="388"/>
      <c r="BV27" s="386">
        <v>1900000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4490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3859452</v>
      </c>
      <c r="BO28" s="379"/>
      <c r="BP28" s="379"/>
      <c r="BQ28" s="379"/>
      <c r="BR28" s="379"/>
      <c r="BS28" s="379"/>
      <c r="BT28" s="379"/>
      <c r="BU28" s="380"/>
      <c r="BV28" s="378">
        <v>3836539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30</v>
      </c>
      <c r="M29" s="360"/>
      <c r="N29" s="360"/>
      <c r="O29" s="360"/>
      <c r="P29" s="361"/>
      <c r="Q29" s="359">
        <v>4150</v>
      </c>
      <c r="R29" s="360"/>
      <c r="S29" s="360"/>
      <c r="T29" s="360"/>
      <c r="U29" s="360"/>
      <c r="V29" s="361"/>
      <c r="W29" s="426"/>
      <c r="X29" s="427"/>
      <c r="Y29" s="428"/>
      <c r="Z29" s="356" t="s">
        <v>170</v>
      </c>
      <c r="AA29" s="357"/>
      <c r="AB29" s="357"/>
      <c r="AC29" s="357"/>
      <c r="AD29" s="357"/>
      <c r="AE29" s="357"/>
      <c r="AF29" s="357"/>
      <c r="AG29" s="358"/>
      <c r="AH29" s="359">
        <v>1193</v>
      </c>
      <c r="AI29" s="360"/>
      <c r="AJ29" s="360"/>
      <c r="AK29" s="360"/>
      <c r="AL29" s="361"/>
      <c r="AM29" s="359">
        <v>3824425</v>
      </c>
      <c r="AN29" s="360"/>
      <c r="AO29" s="360"/>
      <c r="AP29" s="360"/>
      <c r="AQ29" s="360"/>
      <c r="AR29" s="361"/>
      <c r="AS29" s="359">
        <v>3206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1123276</v>
      </c>
      <c r="BO29" s="384"/>
      <c r="BP29" s="384"/>
      <c r="BQ29" s="384"/>
      <c r="BR29" s="384"/>
      <c r="BS29" s="384"/>
      <c r="BT29" s="384"/>
      <c r="BU29" s="385"/>
      <c r="BV29" s="383">
        <v>602095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4554765</v>
      </c>
      <c r="BO30" s="387"/>
      <c r="BP30" s="387"/>
      <c r="BQ30" s="387"/>
      <c r="BR30" s="387"/>
      <c r="BS30" s="387"/>
      <c r="BT30" s="387"/>
      <c r="BU30" s="388"/>
      <c r="BV30" s="386">
        <v>4442110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IF('各会計、関係団体の財政状況及び健全化判断比率'!B33="","",'各会計、関係団体の財政状況及び健全化判断比率'!B33)</f>
        <v>水道事業</v>
      </c>
      <c r="AP34" s="342"/>
      <c r="AQ34" s="342"/>
      <c r="AR34" s="342"/>
      <c r="AS34" s="342"/>
      <c r="AT34" s="342"/>
      <c r="AU34" s="342"/>
      <c r="AV34" s="342"/>
      <c r="AW34" s="342"/>
      <c r="AX34" s="342"/>
      <c r="AY34" s="342"/>
      <c r="AZ34" s="342"/>
      <c r="BA34" s="342"/>
      <c r="BB34" s="342"/>
      <c r="BC34" s="342"/>
      <c r="BD34" s="165"/>
      <c r="BE34" s="343">
        <f>IF(BG34="","",MAX(C34:D43,U34:V43,AM34:AN43)+1)</f>
        <v>14</v>
      </c>
      <c r="BF34" s="343"/>
      <c r="BG34" s="342" t="str">
        <f>IF('各会計、関係団体の財政状況及び健全化判断比率'!B35="","",'各会計、関係団体の財政状況及び健全化判断比率'!B35)</f>
        <v>簡易水道事業</v>
      </c>
      <c r="BH34" s="342"/>
      <c r="BI34" s="342"/>
      <c r="BJ34" s="342"/>
      <c r="BK34" s="342"/>
      <c r="BL34" s="342"/>
      <c r="BM34" s="342"/>
      <c r="BN34" s="342"/>
      <c r="BO34" s="342"/>
      <c r="BP34" s="342"/>
      <c r="BQ34" s="342"/>
      <c r="BR34" s="342"/>
      <c r="BS34" s="342"/>
      <c r="BT34" s="342"/>
      <c r="BU34" s="342"/>
      <c r="BV34" s="165"/>
      <c r="BW34" s="343">
        <f>IF(BY34="","",MAX(C34:D43,U34:V43,AM34:AN43,BE34:BF43)+1)</f>
        <v>21</v>
      </c>
      <c r="BX34" s="343"/>
      <c r="BY34" s="342" t="str">
        <f>IF('各会計、関係団体の財政状況及び健全化判断比率'!B68="","",'各会計、関係団体の財政状況及び健全化判断比率'!B68)</f>
        <v>斐川宍道水道企業団（上下水道会計）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出雲市芸術文化振興財団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診療所事業</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国民健康保険橋波診療所事業</v>
      </c>
      <c r="X35" s="342"/>
      <c r="Y35" s="342"/>
      <c r="Z35" s="342"/>
      <c r="AA35" s="342"/>
      <c r="AB35" s="342"/>
      <c r="AC35" s="342"/>
      <c r="AD35" s="342"/>
      <c r="AE35" s="342"/>
      <c r="AF35" s="342"/>
      <c r="AG35" s="342"/>
      <c r="AH35" s="342"/>
      <c r="AI35" s="342"/>
      <c r="AJ35" s="342"/>
      <c r="AK35" s="342"/>
      <c r="AL35" s="165"/>
      <c r="AM35" s="343">
        <f t="shared" ref="AM35:AM43" si="0">IF(AO35="","",AM34+1)</f>
        <v>13</v>
      </c>
      <c r="AN35" s="343"/>
      <c r="AO35" s="342" t="str">
        <f>IF('各会計、関係団体の財政状況及び健全化判断比率'!B34="","",'各会計、関係団体の財政状況及び健全化判断比率'!B34)</f>
        <v>病院事業</v>
      </c>
      <c r="AP35" s="342"/>
      <c r="AQ35" s="342"/>
      <c r="AR35" s="342"/>
      <c r="AS35" s="342"/>
      <c r="AT35" s="342"/>
      <c r="AU35" s="342"/>
      <c r="AV35" s="342"/>
      <c r="AW35" s="342"/>
      <c r="AX35" s="342"/>
      <c r="AY35" s="342"/>
      <c r="AZ35" s="342"/>
      <c r="BA35" s="342"/>
      <c r="BB35" s="342"/>
      <c r="BC35" s="342"/>
      <c r="BD35" s="165"/>
      <c r="BE35" s="343">
        <f t="shared" ref="BE35:BE43" si="1">IF(BG35="","",BE34+1)</f>
        <v>15</v>
      </c>
      <c r="BF35" s="343"/>
      <c r="BG35" s="342" t="str">
        <f>IF('各会計、関係団体の財政状況及び健全化判断比率'!B36="","",'各会計、関係団体の財政状況及び健全化判断比率'!B36)</f>
        <v>下水道事業</v>
      </c>
      <c r="BH35" s="342"/>
      <c r="BI35" s="342"/>
      <c r="BJ35" s="342"/>
      <c r="BK35" s="342"/>
      <c r="BL35" s="342"/>
      <c r="BM35" s="342"/>
      <c r="BN35" s="342"/>
      <c r="BO35" s="342"/>
      <c r="BP35" s="342"/>
      <c r="BQ35" s="342"/>
      <c r="BR35" s="342"/>
      <c r="BS35" s="342"/>
      <c r="BT35" s="342"/>
      <c r="BU35" s="342"/>
      <c r="BV35" s="165"/>
      <c r="BW35" s="343">
        <f t="shared" ref="BW35:BW43" si="2">IF(BY35="","",BW34+1)</f>
        <v>22</v>
      </c>
      <c r="BX35" s="343"/>
      <c r="BY35" s="342" t="str">
        <f>IF('各会計、関係団体の財政状況及び健全化判断比率'!B69="","",'各会計、関係団体の財政状況及び健全化判断比率'!B69)</f>
        <v>斐川宍道水道企業団（工業用水事業会計）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出雲典礼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ご縁ネット事業</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介護保険事業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16</v>
      </c>
      <c r="BF36" s="343"/>
      <c r="BG36" s="342" t="str">
        <f>IF('各会計、関係団体の財政状況及び健全化判断比率'!B37="","",'各会計、関係団体の財政状況及び健全化判断比率'!B37)</f>
        <v>農業・漁業集落排水事業</v>
      </c>
      <c r="BH36" s="342"/>
      <c r="BI36" s="342"/>
      <c r="BJ36" s="342"/>
      <c r="BK36" s="342"/>
      <c r="BL36" s="342"/>
      <c r="BM36" s="342"/>
      <c r="BN36" s="342"/>
      <c r="BO36" s="342"/>
      <c r="BP36" s="342"/>
      <c r="BQ36" s="342"/>
      <c r="BR36" s="342"/>
      <c r="BS36" s="342"/>
      <c r="BT36" s="342"/>
      <c r="BU36" s="342"/>
      <c r="BV36" s="165"/>
      <c r="BW36" s="343">
        <f t="shared" si="2"/>
        <v>23</v>
      </c>
      <c r="BX36" s="343"/>
      <c r="BY36" s="342" t="str">
        <f>IF('各会計、関係団体の財政状況及び健全化判断比率'!B70="","",'各会計、関係団体の財政状況及び健全化判断比率'!B70)</f>
        <v>島根県市町村総合事務組合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出雲ターミナル</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住宅新築資金等貸付事業</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17</v>
      </c>
      <c r="BF37" s="343"/>
      <c r="BG37" s="342" t="str">
        <f>IF('各会計、関係団体の財政状況及び健全化判断比率'!B38="","",'各会計、関係団体の財政状況及び健全化判断比率'!B38)</f>
        <v>浄化槽設置事業</v>
      </c>
      <c r="BH37" s="342"/>
      <c r="BI37" s="342"/>
      <c r="BJ37" s="342"/>
      <c r="BK37" s="342"/>
      <c r="BL37" s="342"/>
      <c r="BM37" s="342"/>
      <c r="BN37" s="342"/>
      <c r="BO37" s="342"/>
      <c r="BP37" s="342"/>
      <c r="BQ37" s="342"/>
      <c r="BR37" s="342"/>
      <c r="BS37" s="342"/>
      <c r="BT37" s="342"/>
      <c r="BU37" s="342"/>
      <c r="BV37" s="165"/>
      <c r="BW37" s="343">
        <f t="shared" si="2"/>
        <v>24</v>
      </c>
      <c r="BX37" s="343"/>
      <c r="BY37" s="342" t="str">
        <f>IF('各会計、関係団体の財政状況及び健全化判断比率'!B71="","",'各会計、関係団体の財政状況及び健全化判断比率'!B71)</f>
        <v>島根県後期高齢者医療広域連合（普通会計）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出雲市土地開発公社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高野令一育英奨学事業</v>
      </c>
      <c r="F38" s="342"/>
      <c r="G38" s="342"/>
      <c r="H38" s="342"/>
      <c r="I38" s="342"/>
      <c r="J38" s="342"/>
      <c r="K38" s="342"/>
      <c r="L38" s="342"/>
      <c r="M38" s="342"/>
      <c r="N38" s="342"/>
      <c r="O38" s="342"/>
      <c r="P38" s="342"/>
      <c r="Q38" s="342"/>
      <c r="R38" s="342"/>
      <c r="S38" s="342"/>
      <c r="T38" s="165"/>
      <c r="U38" s="343">
        <f t="shared" si="4"/>
        <v>11</v>
      </c>
      <c r="V38" s="343"/>
      <c r="W38" s="342" t="str">
        <f>IF('各会計、関係団体の財政状況及び健全化判断比率'!B32="","",'各会計、関係団体の財政状況及び健全化判断比率'!B32)</f>
        <v>駐車場事業（企業会計分）</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18</v>
      </c>
      <c r="BF38" s="343"/>
      <c r="BG38" s="342" t="str">
        <f>IF('各会計、関係団体の財政状況及び健全化判断比率'!B39="","",'各会計、関係団体の財政状況及び健全化判断比率'!B39)</f>
        <v>風力発電事業</v>
      </c>
      <c r="BH38" s="342"/>
      <c r="BI38" s="342"/>
      <c r="BJ38" s="342"/>
      <c r="BK38" s="342"/>
      <c r="BL38" s="342"/>
      <c r="BM38" s="342"/>
      <c r="BN38" s="342"/>
      <c r="BO38" s="342"/>
      <c r="BP38" s="342"/>
      <c r="BQ38" s="342"/>
      <c r="BR38" s="342"/>
      <c r="BS38" s="342"/>
      <c r="BT38" s="342"/>
      <c r="BU38" s="342"/>
      <c r="BV38" s="165"/>
      <c r="BW38" s="343">
        <f t="shared" si="2"/>
        <v>25</v>
      </c>
      <c r="BX38" s="343"/>
      <c r="BY38" s="342" t="str">
        <f>IF('各会計、関係団体の財政状況及び健全化判断比率'!B72="","",'各会計、関係団体の財政状況及び健全化判断比率'!B72)</f>
        <v>島根県後期高齢者医療広域連合（特別会計）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フロンティアいずも</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駐車場事業(普通会計分)</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19</v>
      </c>
      <c r="BF39" s="343"/>
      <c r="BG39" s="342" t="str">
        <f>IF('各会計、関係団体の財政状況及び健全化判断比率'!B40="","",'各会計、関係団体の財政状況及び健全化判断比率'!B40)</f>
        <v>廃棄物発電事業</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出雲市土地公社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〇</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20</v>
      </c>
      <c r="BF40" s="343"/>
      <c r="BG40" s="342" t="str">
        <f>IF('各会計、関係団体の財政状況及び健全化判断比率'!B41="","",'各会計、関係団体の財政状況及び健全化判断比率'!B41)</f>
        <v>企業用地造成事業</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すばる企画</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33</v>
      </c>
      <c r="CP41" s="343"/>
      <c r="CQ41" s="342" t="str">
        <f>IF('各会計、関係団体の財政状況及び健全化判断比率'!BS14="","",'各会計、関係団体の財政状況及び健全化判断比率'!BS14)</f>
        <v>エコプラント佐田</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34</v>
      </c>
      <c r="CP42" s="343"/>
      <c r="CQ42" s="342" t="str">
        <f>IF('各会計、関係団体の財政状況及び健全化判断比率'!BS15="","",'各会計、関係団体の財政状況及び健全化判断比率'!BS15)</f>
        <v>多伎町海洋観光開発</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35</v>
      </c>
      <c r="CP43" s="343"/>
      <c r="CQ43" s="342" t="str">
        <f>IF('各会計、関係団体の財政状況及び健全化判断比率'!BS16="","",'各会計、関係団体の財政状況及び健全化判断比率'!BS16)</f>
        <v>多伎振興</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81" t="s">
        <v>24</v>
      </c>
      <c r="C41" s="1182"/>
      <c r="D41" s="81"/>
      <c r="E41" s="1183" t="s">
        <v>25</v>
      </c>
      <c r="F41" s="1183"/>
      <c r="G41" s="1183"/>
      <c r="H41" s="1184"/>
      <c r="I41" s="82" t="s">
        <v>489</v>
      </c>
      <c r="J41" s="83">
        <v>137003</v>
      </c>
      <c r="K41" s="83">
        <v>133107</v>
      </c>
      <c r="L41" s="83">
        <v>126036</v>
      </c>
      <c r="M41" s="84">
        <v>118879</v>
      </c>
    </row>
    <row r="42" spans="2:13" ht="27.75" customHeight="1">
      <c r="B42" s="1171"/>
      <c r="C42" s="1172"/>
      <c r="D42" s="85"/>
      <c r="E42" s="1175" t="s">
        <v>26</v>
      </c>
      <c r="F42" s="1175"/>
      <c r="G42" s="1175"/>
      <c r="H42" s="1176"/>
      <c r="I42" s="86" t="s">
        <v>489</v>
      </c>
      <c r="J42" s="87">
        <v>3597</v>
      </c>
      <c r="K42" s="87">
        <v>3067</v>
      </c>
      <c r="L42" s="87">
        <v>2604</v>
      </c>
      <c r="M42" s="88">
        <v>1721</v>
      </c>
    </row>
    <row r="43" spans="2:13" ht="27.75" customHeight="1">
      <c r="B43" s="1171"/>
      <c r="C43" s="1172"/>
      <c r="D43" s="85"/>
      <c r="E43" s="1175" t="s">
        <v>27</v>
      </c>
      <c r="F43" s="1175"/>
      <c r="G43" s="1175"/>
      <c r="H43" s="1176"/>
      <c r="I43" s="86" t="s">
        <v>489</v>
      </c>
      <c r="J43" s="87">
        <v>72639</v>
      </c>
      <c r="K43" s="87">
        <v>72682</v>
      </c>
      <c r="L43" s="87">
        <v>71241</v>
      </c>
      <c r="M43" s="88">
        <v>69967</v>
      </c>
    </row>
    <row r="44" spans="2:13" ht="27.75" customHeight="1">
      <c r="B44" s="1171"/>
      <c r="C44" s="1172"/>
      <c r="D44" s="85"/>
      <c r="E44" s="1175" t="s">
        <v>28</v>
      </c>
      <c r="F44" s="1175"/>
      <c r="G44" s="1175"/>
      <c r="H44" s="1176"/>
      <c r="I44" s="86" t="s">
        <v>489</v>
      </c>
      <c r="J44" s="87">
        <v>68</v>
      </c>
      <c r="K44" s="87">
        <v>136</v>
      </c>
      <c r="L44" s="87">
        <v>297</v>
      </c>
      <c r="M44" s="88">
        <v>340</v>
      </c>
    </row>
    <row r="45" spans="2:13" ht="27.75" customHeight="1">
      <c r="B45" s="1171"/>
      <c r="C45" s="1172"/>
      <c r="D45" s="85"/>
      <c r="E45" s="1175" t="s">
        <v>29</v>
      </c>
      <c r="F45" s="1175"/>
      <c r="G45" s="1175"/>
      <c r="H45" s="1176"/>
      <c r="I45" s="86" t="s">
        <v>489</v>
      </c>
      <c r="J45" s="87">
        <v>10147</v>
      </c>
      <c r="K45" s="87">
        <v>9911</v>
      </c>
      <c r="L45" s="87">
        <v>9499</v>
      </c>
      <c r="M45" s="88">
        <v>9424</v>
      </c>
    </row>
    <row r="46" spans="2:13" ht="27.75" customHeight="1">
      <c r="B46" s="1171"/>
      <c r="C46" s="1172"/>
      <c r="D46" s="85"/>
      <c r="E46" s="1175" t="s">
        <v>30</v>
      </c>
      <c r="F46" s="1175"/>
      <c r="G46" s="1175"/>
      <c r="H46" s="1176"/>
      <c r="I46" s="86" t="s">
        <v>489</v>
      </c>
      <c r="J46" s="87">
        <v>24</v>
      </c>
      <c r="K46" s="87">
        <v>21</v>
      </c>
      <c r="L46" s="87">
        <v>18</v>
      </c>
      <c r="M46" s="88">
        <v>15</v>
      </c>
    </row>
    <row r="47" spans="2:13" ht="27.75" customHeight="1">
      <c r="B47" s="1171"/>
      <c r="C47" s="1172"/>
      <c r="D47" s="85"/>
      <c r="E47" s="1175" t="s">
        <v>31</v>
      </c>
      <c r="F47" s="1175"/>
      <c r="G47" s="1175"/>
      <c r="H47" s="1176"/>
      <c r="I47" s="86" t="s">
        <v>489</v>
      </c>
      <c r="J47" s="87" t="s">
        <v>489</v>
      </c>
      <c r="K47" s="87" t="s">
        <v>489</v>
      </c>
      <c r="L47" s="87" t="s">
        <v>489</v>
      </c>
      <c r="M47" s="88" t="s">
        <v>489</v>
      </c>
    </row>
    <row r="48" spans="2:13" ht="27.75" customHeight="1">
      <c r="B48" s="1173"/>
      <c r="C48" s="1174"/>
      <c r="D48" s="85"/>
      <c r="E48" s="1175" t="s">
        <v>32</v>
      </c>
      <c r="F48" s="1175"/>
      <c r="G48" s="1175"/>
      <c r="H48" s="1176"/>
      <c r="I48" s="86" t="s">
        <v>489</v>
      </c>
      <c r="J48" s="87" t="s">
        <v>489</v>
      </c>
      <c r="K48" s="87" t="s">
        <v>489</v>
      </c>
      <c r="L48" s="87" t="s">
        <v>489</v>
      </c>
      <c r="M48" s="88" t="s">
        <v>489</v>
      </c>
    </row>
    <row r="49" spans="2:13" ht="27.75" customHeight="1">
      <c r="B49" s="1169" t="s">
        <v>33</v>
      </c>
      <c r="C49" s="1170"/>
      <c r="D49" s="89"/>
      <c r="E49" s="1175" t="s">
        <v>34</v>
      </c>
      <c r="F49" s="1175"/>
      <c r="G49" s="1175"/>
      <c r="H49" s="1176"/>
      <c r="I49" s="86" t="s">
        <v>489</v>
      </c>
      <c r="J49" s="87">
        <v>6859</v>
      </c>
      <c r="K49" s="87">
        <v>5977</v>
      </c>
      <c r="L49" s="87">
        <v>6712</v>
      </c>
      <c r="M49" s="88">
        <v>7220</v>
      </c>
    </row>
    <row r="50" spans="2:13" ht="27.75" customHeight="1">
      <c r="B50" s="1171"/>
      <c r="C50" s="1172"/>
      <c r="D50" s="85"/>
      <c r="E50" s="1175" t="s">
        <v>35</v>
      </c>
      <c r="F50" s="1175"/>
      <c r="G50" s="1175"/>
      <c r="H50" s="1176"/>
      <c r="I50" s="86" t="s">
        <v>489</v>
      </c>
      <c r="J50" s="87">
        <v>5777</v>
      </c>
      <c r="K50" s="87">
        <v>6476</v>
      </c>
      <c r="L50" s="87">
        <v>5599</v>
      </c>
      <c r="M50" s="88">
        <v>4839</v>
      </c>
    </row>
    <row r="51" spans="2:13" ht="27.75" customHeight="1">
      <c r="B51" s="1173"/>
      <c r="C51" s="1174"/>
      <c r="D51" s="85"/>
      <c r="E51" s="1175" t="s">
        <v>36</v>
      </c>
      <c r="F51" s="1175"/>
      <c r="G51" s="1175"/>
      <c r="H51" s="1176"/>
      <c r="I51" s="86" t="s">
        <v>489</v>
      </c>
      <c r="J51" s="87">
        <v>123389</v>
      </c>
      <c r="K51" s="87">
        <v>125110</v>
      </c>
      <c r="L51" s="87">
        <v>121742</v>
      </c>
      <c r="M51" s="88">
        <v>117631</v>
      </c>
    </row>
    <row r="52" spans="2:13" ht="27.75" customHeight="1" thickBot="1">
      <c r="B52" s="1177" t="s">
        <v>37</v>
      </c>
      <c r="C52" s="1178"/>
      <c r="D52" s="90"/>
      <c r="E52" s="1179" t="s">
        <v>38</v>
      </c>
      <c r="F52" s="1179"/>
      <c r="G52" s="1179"/>
      <c r="H52" s="1180"/>
      <c r="I52" s="91" t="s">
        <v>489</v>
      </c>
      <c r="J52" s="92">
        <v>87452</v>
      </c>
      <c r="K52" s="92">
        <v>81362</v>
      </c>
      <c r="L52" s="92">
        <v>75642</v>
      </c>
      <c r="M52" s="93">
        <v>70657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c r="E3" s="116"/>
      <c r="F3" s="117"/>
      <c r="G3" s="118"/>
      <c r="H3" s="119"/>
    </row>
    <row r="4" spans="1:8">
      <c r="A4" s="120"/>
      <c r="B4" s="121"/>
      <c r="C4" s="122"/>
      <c r="D4" s="123"/>
      <c r="E4" s="124"/>
      <c r="F4" s="125"/>
      <c r="G4" s="126"/>
      <c r="H4" s="127"/>
    </row>
    <row r="5" spans="1:8">
      <c r="A5" s="108" t="s">
        <v>522</v>
      </c>
      <c r="B5" s="113"/>
      <c r="C5" s="114"/>
      <c r="D5" s="115">
        <v>64461</v>
      </c>
      <c r="E5" s="116"/>
      <c r="F5" s="117">
        <v>38606</v>
      </c>
      <c r="G5" s="118"/>
      <c r="H5" s="119"/>
    </row>
    <row r="6" spans="1:8">
      <c r="A6" s="120"/>
      <c r="B6" s="121"/>
      <c r="C6" s="122"/>
      <c r="D6" s="123">
        <v>34863</v>
      </c>
      <c r="E6" s="124"/>
      <c r="F6" s="125">
        <v>22435</v>
      </c>
      <c r="G6" s="126"/>
      <c r="H6" s="127"/>
    </row>
    <row r="7" spans="1:8">
      <c r="A7" s="108" t="s">
        <v>523</v>
      </c>
      <c r="B7" s="113"/>
      <c r="C7" s="114"/>
      <c r="D7" s="115">
        <v>66770</v>
      </c>
      <c r="E7" s="116"/>
      <c r="F7" s="117">
        <v>39425</v>
      </c>
      <c r="G7" s="118"/>
      <c r="H7" s="119"/>
    </row>
    <row r="8" spans="1:8">
      <c r="A8" s="120"/>
      <c r="B8" s="121"/>
      <c r="C8" s="122"/>
      <c r="D8" s="123">
        <v>30389</v>
      </c>
      <c r="E8" s="124"/>
      <c r="F8" s="125">
        <v>22414</v>
      </c>
      <c r="G8" s="126"/>
      <c r="H8" s="127"/>
    </row>
    <row r="9" spans="1:8">
      <c r="A9" s="108" t="s">
        <v>524</v>
      </c>
      <c r="B9" s="113"/>
      <c r="C9" s="114"/>
      <c r="D9" s="115">
        <v>47721</v>
      </c>
      <c r="E9" s="116"/>
      <c r="F9" s="117">
        <v>43141</v>
      </c>
      <c r="G9" s="118"/>
      <c r="H9" s="119"/>
    </row>
    <row r="10" spans="1:8">
      <c r="A10" s="120"/>
      <c r="B10" s="121"/>
      <c r="C10" s="122"/>
      <c r="D10" s="123">
        <v>26012</v>
      </c>
      <c r="E10" s="124"/>
      <c r="F10" s="125">
        <v>21887</v>
      </c>
      <c r="G10" s="126"/>
      <c r="H10" s="127"/>
    </row>
    <row r="11" spans="1:8">
      <c r="A11" s="108" t="s">
        <v>525</v>
      </c>
      <c r="B11" s="113"/>
      <c r="C11" s="114"/>
      <c r="D11" s="115">
        <v>46293</v>
      </c>
      <c r="E11" s="116"/>
      <c r="F11" s="117">
        <v>45117</v>
      </c>
      <c r="G11" s="118"/>
      <c r="H11" s="119"/>
    </row>
    <row r="12" spans="1:8">
      <c r="A12" s="120"/>
      <c r="B12" s="121"/>
      <c r="C12" s="128"/>
      <c r="D12" s="123">
        <v>24659</v>
      </c>
      <c r="E12" s="124"/>
      <c r="F12" s="125">
        <v>25589</v>
      </c>
      <c r="G12" s="126"/>
      <c r="H12" s="127"/>
    </row>
    <row r="13" spans="1:8">
      <c r="A13" s="108"/>
      <c r="B13" s="113"/>
      <c r="C13" s="129"/>
      <c r="D13" s="130">
        <v>56311</v>
      </c>
      <c r="E13" s="131"/>
      <c r="F13" s="132">
        <v>41572</v>
      </c>
      <c r="G13" s="133"/>
      <c r="H13" s="119"/>
    </row>
    <row r="14" spans="1:8">
      <c r="A14" s="120"/>
      <c r="B14" s="121"/>
      <c r="C14" s="122"/>
      <c r="D14" s="123">
        <v>28981</v>
      </c>
      <c r="E14" s="124"/>
      <c r="F14" s="125">
        <v>23081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t="e">
        <f>ROUND(VALUE(SUBSTITUTE(実質収支比率等に係る経年分析!F$48,"▲","-")),2)</f>
        <v>#VALUE!</v>
      </c>
      <c r="C19" s="134">
        <f>ROUND(VALUE(SUBSTITUTE(実質収支比率等に係る経年分析!G$48,"▲","-")),2)</f>
        <v>2.2599999999999998</v>
      </c>
      <c r="D19" s="134">
        <f>ROUND(VALUE(SUBSTITUTE(実質収支比率等に係る経年分析!H$48,"▲","-")),2)</f>
        <v>3.34</v>
      </c>
      <c r="E19" s="134">
        <f>ROUND(VALUE(SUBSTITUTE(実質収支比率等に係る経年分析!I$48,"▲","-")),2)</f>
        <v>2.2000000000000002</v>
      </c>
      <c r="F19" s="134">
        <f>ROUND(VALUE(SUBSTITUTE(実質収支比率等に係る経年分析!J$48,"▲","-")),2)</f>
        <v>3.29</v>
      </c>
    </row>
    <row r="20" spans="1:11">
      <c r="A20" s="134" t="s">
        <v>43</v>
      </c>
      <c r="B20" s="134" t="e">
        <f>ROUND(VALUE(SUBSTITUTE(実質収支比率等に係る経年分析!F$47,"▲","-")),2)</f>
        <v>#VALUE!</v>
      </c>
      <c r="C20" s="134">
        <f>ROUND(VALUE(SUBSTITUTE(実質収支比率等に係る経年分析!G$47,"▲","-")),2)</f>
        <v>5.92</v>
      </c>
      <c r="D20" s="134">
        <f>ROUND(VALUE(SUBSTITUTE(実質収支比率等に係る経年分析!H$47,"▲","-")),2)</f>
        <v>6.05</v>
      </c>
      <c r="E20" s="134">
        <f>ROUND(VALUE(SUBSTITUTE(実質収支比率等に係る経年分析!I$47,"▲","-")),2)</f>
        <v>8.06</v>
      </c>
      <c r="F20" s="134">
        <f>ROUND(VALUE(SUBSTITUTE(実質収支比率等に係る経年分析!J$47,"▲","-")),2)</f>
        <v>8.17</v>
      </c>
    </row>
    <row r="21" spans="1:11">
      <c r="A21" s="134" t="s">
        <v>44</v>
      </c>
      <c r="B21" s="134" t="e">
        <f>IF(ISNUMBER(VALUE(SUBSTITUTE(実質収支比率等に係る経年分析!F$49,"▲","-"))),ROUND(VALUE(SUBSTITUTE(実質収支比率等に係る経年分析!F$49,"▲","-")),2),NA())</f>
        <v>#N/A</v>
      </c>
      <c r="C21" s="134">
        <f>IF(ISNUMBER(VALUE(SUBSTITUTE(実質収支比率等に係る経年分析!G$49,"▲","-"))),ROUND(VALUE(SUBSTITUTE(実質収支比率等に係る経年分析!G$49,"▲","-")),2),NA())</f>
        <v>2.57</v>
      </c>
      <c r="D21" s="134">
        <f>IF(ISNUMBER(VALUE(SUBSTITUTE(実質収支比率等に係る経年分析!H$49,"▲","-"))),ROUND(VALUE(SUBSTITUTE(実質収支比率等に係る経年分析!H$49,"▲","-")),2),NA())</f>
        <v>3.1</v>
      </c>
      <c r="E21" s="134">
        <f>IF(ISNUMBER(VALUE(SUBSTITUTE(実質収支比率等に係る経年分析!I$49,"▲","-"))),ROUND(VALUE(SUBSTITUTE(実質収支比率等に係る経年分析!I$49,"▲","-")),2),NA())</f>
        <v>1.99</v>
      </c>
      <c r="F21" s="134">
        <f>IF(ISNUMBER(VALUE(SUBSTITUTE(実質収支比率等に係る経年分析!J$49,"▲","-"))),ROUND(VALUE(SUBSTITUTE(実質収支比率等に係る経年分析!J$49,"▲","-")),2),NA())</f>
        <v>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診療所事業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1.69</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2.2200000000000002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t="str">
        <f>'実質公債費比率（分子）の構造'!K$52</f>
        <v>-</v>
      </c>
      <c r="E42" s="136"/>
      <c r="F42" s="136"/>
      <c r="G42" s="136">
        <f>'実質公債費比率（分子）の構造'!L$52</f>
        <v>11477</v>
      </c>
      <c r="H42" s="136"/>
      <c r="I42" s="136"/>
      <c r="J42" s="136">
        <f>'実質公債費比率（分子）の構造'!M$52</f>
        <v>11421</v>
      </c>
      <c r="K42" s="136"/>
      <c r="L42" s="136"/>
      <c r="M42" s="136">
        <f>'実質公債費比率（分子）の構造'!N$52</f>
        <v>11706</v>
      </c>
      <c r="N42" s="136"/>
      <c r="O42" s="136"/>
      <c r="P42" s="136">
        <f>'実質公債費比率（分子）の構造'!O$52</f>
        <v>11962</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327</v>
      </c>
      <c r="F44" s="136"/>
      <c r="G44" s="136"/>
      <c r="H44" s="136">
        <f>'実質公債費比率（分子）の構造'!M$50</f>
        <v>619</v>
      </c>
      <c r="I44" s="136"/>
      <c r="J44" s="136"/>
      <c r="K44" s="136">
        <f>'実質公債費比率（分子）の構造'!N$50</f>
        <v>533</v>
      </c>
      <c r="L44" s="136"/>
      <c r="M44" s="136"/>
      <c r="N44" s="136">
        <f>'実質公債費比率（分子）の構造'!O$50</f>
        <v>517</v>
      </c>
      <c r="O44" s="136"/>
      <c r="P44" s="136"/>
    </row>
    <row r="45" spans="1:16">
      <c r="A45" s="136" t="s">
        <v>54</v>
      </c>
      <c r="B45" s="136" t="str">
        <f>'実質公債費比率（分子）の構造'!K$49</f>
        <v>-</v>
      </c>
      <c r="C45" s="136"/>
      <c r="D45" s="136"/>
      <c r="E45" s="136">
        <f>'実質公債費比率（分子）の構造'!L$49</f>
        <v>19</v>
      </c>
      <c r="F45" s="136"/>
      <c r="G45" s="136"/>
      <c r="H45" s="136">
        <f>'実質公債費比率（分子）の構造'!M$49</f>
        <v>21</v>
      </c>
      <c r="I45" s="136"/>
      <c r="J45" s="136"/>
      <c r="K45" s="136">
        <f>'実質公債費比率（分子）の構造'!N$49</f>
        <v>22</v>
      </c>
      <c r="L45" s="136"/>
      <c r="M45" s="136"/>
      <c r="N45" s="136">
        <f>'実質公債費比率（分子）の構造'!O$49</f>
        <v>24</v>
      </c>
      <c r="O45" s="136"/>
      <c r="P45" s="136"/>
    </row>
    <row r="46" spans="1:16">
      <c r="A46" s="136" t="s">
        <v>55</v>
      </c>
      <c r="B46" s="136" t="str">
        <f>'実質公債費比率（分子）の構造'!K$48</f>
        <v>-</v>
      </c>
      <c r="C46" s="136"/>
      <c r="D46" s="136"/>
      <c r="E46" s="136">
        <f>'実質公債費比率（分子）の構造'!L$48</f>
        <v>3982</v>
      </c>
      <c r="F46" s="136"/>
      <c r="G46" s="136"/>
      <c r="H46" s="136">
        <f>'実質公債費比率（分子）の構造'!M$48</f>
        <v>3506</v>
      </c>
      <c r="I46" s="136"/>
      <c r="J46" s="136"/>
      <c r="K46" s="136">
        <f>'実質公債費比率（分子）の構造'!N$48</f>
        <v>3528</v>
      </c>
      <c r="L46" s="136"/>
      <c r="M46" s="136"/>
      <c r="N46" s="136">
        <f>'実質公債費比率（分子）の構造'!O$48</f>
        <v>3574</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t="str">
        <f>'実質公債費比率（分子）の構造'!K$45</f>
        <v>-</v>
      </c>
      <c r="C49" s="136"/>
      <c r="D49" s="136"/>
      <c r="E49" s="136">
        <f>'実質公債費比率（分子）の構造'!L$45</f>
        <v>14763</v>
      </c>
      <c r="F49" s="136"/>
      <c r="G49" s="136"/>
      <c r="H49" s="136">
        <f>'実質公債費比率（分子）の構造'!M$45</f>
        <v>14806</v>
      </c>
      <c r="I49" s="136"/>
      <c r="J49" s="136"/>
      <c r="K49" s="136">
        <f>'実質公債費比率（分子）の構造'!N$45</f>
        <v>14761</v>
      </c>
      <c r="L49" s="136"/>
      <c r="M49" s="136"/>
      <c r="N49" s="136">
        <f>'実質公債費比率（分子）の構造'!O$45</f>
        <v>14455</v>
      </c>
      <c r="O49" s="136"/>
      <c r="P49" s="136"/>
    </row>
    <row r="50" spans="1:16">
      <c r="A50" s="136" t="s">
        <v>58</v>
      </c>
      <c r="B50" s="136" t="e">
        <f>NA()</f>
        <v>#N/A</v>
      </c>
      <c r="C50" s="136" t="e">
        <f>IF(ISNUMBER('実質公債費比率（分子）の構造'!K$53),'実質公債費比率（分子）の構造'!K$53,NA())</f>
        <v>#N/A</v>
      </c>
      <c r="D50" s="136" t="e">
        <f>NA()</f>
        <v>#N/A</v>
      </c>
      <c r="E50" s="136" t="e">
        <f>NA()</f>
        <v>#N/A</v>
      </c>
      <c r="F50" s="136">
        <f>IF(ISNUMBER('実質公債費比率（分子）の構造'!L$53),'実質公債費比率（分子）の構造'!L$53,NA())</f>
        <v>7614</v>
      </c>
      <c r="G50" s="136" t="e">
        <f>NA()</f>
        <v>#N/A</v>
      </c>
      <c r="H50" s="136" t="e">
        <f>NA()</f>
        <v>#N/A</v>
      </c>
      <c r="I50" s="136">
        <f>IF(ISNUMBER('実質公債費比率（分子）の構造'!M$53),'実質公債費比率（分子）の構造'!M$53,NA())</f>
        <v>7531</v>
      </c>
      <c r="J50" s="136" t="e">
        <f>NA()</f>
        <v>#N/A</v>
      </c>
      <c r="K50" s="136" t="e">
        <f>NA()</f>
        <v>#N/A</v>
      </c>
      <c r="L50" s="136">
        <f>IF(ISNUMBER('実質公債費比率（分子）の構造'!N$53),'実質公債費比率（分子）の構造'!N$53,NA())</f>
        <v>7138</v>
      </c>
      <c r="M50" s="136" t="e">
        <f>NA()</f>
        <v>#N/A</v>
      </c>
      <c r="N50" s="136" t="e">
        <f>NA()</f>
        <v>#N/A</v>
      </c>
      <c r="O50" s="136">
        <f>IF(ISNUMBER('実質公債費比率（分子）の構造'!O$53),'実質公債費比率（分子）の構造'!O$53,NA())</f>
        <v>6608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t="str">
        <f>'将来負担比率（分子）の構造'!I$51</f>
        <v>-</v>
      </c>
      <c r="E56" s="135"/>
      <c r="F56" s="135"/>
      <c r="G56" s="135">
        <f>'将来負担比率（分子）の構造'!J$51</f>
        <v>123389</v>
      </c>
      <c r="H56" s="135"/>
      <c r="I56" s="135"/>
      <c r="J56" s="135">
        <f>'将来負担比率（分子）の構造'!K$51</f>
        <v>125110</v>
      </c>
      <c r="K56" s="135"/>
      <c r="L56" s="135"/>
      <c r="M56" s="135">
        <f>'将来負担比率（分子）の構造'!L$51</f>
        <v>121742</v>
      </c>
      <c r="N56" s="135"/>
      <c r="O56" s="135"/>
      <c r="P56" s="135">
        <f>'将来負担比率（分子）の構造'!M$51</f>
        <v>117631</v>
      </c>
    </row>
    <row r="57" spans="1:16">
      <c r="A57" s="135" t="s">
        <v>35</v>
      </c>
      <c r="B57" s="135"/>
      <c r="C57" s="135"/>
      <c r="D57" s="135" t="str">
        <f>'将来負担比率（分子）の構造'!I$50</f>
        <v>-</v>
      </c>
      <c r="E57" s="135"/>
      <c r="F57" s="135"/>
      <c r="G57" s="135">
        <f>'将来負担比率（分子）の構造'!J$50</f>
        <v>5777</v>
      </c>
      <c r="H57" s="135"/>
      <c r="I57" s="135"/>
      <c r="J57" s="135">
        <f>'将来負担比率（分子）の構造'!K$50</f>
        <v>6476</v>
      </c>
      <c r="K57" s="135"/>
      <c r="L57" s="135"/>
      <c r="M57" s="135">
        <f>'将来負担比率（分子）の構造'!L$50</f>
        <v>5599</v>
      </c>
      <c r="N57" s="135"/>
      <c r="O57" s="135"/>
      <c r="P57" s="135">
        <f>'将来負担比率（分子）の構造'!M$50</f>
        <v>4839</v>
      </c>
    </row>
    <row r="58" spans="1:16">
      <c r="A58" s="135" t="s">
        <v>34</v>
      </c>
      <c r="B58" s="135"/>
      <c r="C58" s="135"/>
      <c r="D58" s="135" t="str">
        <f>'将来負担比率（分子）の構造'!I$49</f>
        <v>-</v>
      </c>
      <c r="E58" s="135"/>
      <c r="F58" s="135"/>
      <c r="G58" s="135">
        <f>'将来負担比率（分子）の構造'!J$49</f>
        <v>6859</v>
      </c>
      <c r="H58" s="135"/>
      <c r="I58" s="135"/>
      <c r="J58" s="135">
        <f>'将来負担比率（分子）の構造'!K$49</f>
        <v>5977</v>
      </c>
      <c r="K58" s="135"/>
      <c r="L58" s="135"/>
      <c r="M58" s="135">
        <f>'将来負担比率（分子）の構造'!L$49</f>
        <v>6712</v>
      </c>
      <c r="N58" s="135"/>
      <c r="O58" s="135"/>
      <c r="P58" s="135">
        <f>'将来負担比率（分子）の構造'!M$49</f>
        <v>7220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24</v>
      </c>
      <c r="F61" s="135"/>
      <c r="G61" s="135"/>
      <c r="H61" s="135">
        <f>'将来負担比率（分子）の構造'!K$46</f>
        <v>21</v>
      </c>
      <c r="I61" s="135"/>
      <c r="J61" s="135"/>
      <c r="K61" s="135">
        <f>'将来負担比率（分子）の構造'!L$46</f>
        <v>18</v>
      </c>
      <c r="L61" s="135"/>
      <c r="M61" s="135"/>
      <c r="N61" s="135">
        <f>'将来負担比率（分子）の構造'!M$46</f>
        <v>15</v>
      </c>
      <c r="O61" s="135"/>
      <c r="P61" s="135"/>
    </row>
    <row r="62" spans="1:16">
      <c r="A62" s="135" t="s">
        <v>29</v>
      </c>
      <c r="B62" s="135" t="str">
        <f>'将来負担比率（分子）の構造'!I$45</f>
        <v>-</v>
      </c>
      <c r="C62" s="135"/>
      <c r="D62" s="135"/>
      <c r="E62" s="135">
        <f>'将来負担比率（分子）の構造'!J$45</f>
        <v>10147</v>
      </c>
      <c r="F62" s="135"/>
      <c r="G62" s="135"/>
      <c r="H62" s="135">
        <f>'将来負担比率（分子）の構造'!K$45</f>
        <v>9911</v>
      </c>
      <c r="I62" s="135"/>
      <c r="J62" s="135"/>
      <c r="K62" s="135">
        <f>'将来負担比率（分子）の構造'!L$45</f>
        <v>9499</v>
      </c>
      <c r="L62" s="135"/>
      <c r="M62" s="135"/>
      <c r="N62" s="135">
        <f>'将来負担比率（分子）の構造'!M$45</f>
        <v>9424</v>
      </c>
      <c r="O62" s="135"/>
      <c r="P62" s="135"/>
    </row>
    <row r="63" spans="1:16">
      <c r="A63" s="135" t="s">
        <v>28</v>
      </c>
      <c r="B63" s="135" t="str">
        <f>'将来負担比率（分子）の構造'!I$44</f>
        <v>-</v>
      </c>
      <c r="C63" s="135"/>
      <c r="D63" s="135"/>
      <c r="E63" s="135">
        <f>'将来負担比率（分子）の構造'!J$44</f>
        <v>68</v>
      </c>
      <c r="F63" s="135"/>
      <c r="G63" s="135"/>
      <c r="H63" s="135">
        <f>'将来負担比率（分子）の構造'!K$44</f>
        <v>136</v>
      </c>
      <c r="I63" s="135"/>
      <c r="J63" s="135"/>
      <c r="K63" s="135">
        <f>'将来負担比率（分子）の構造'!L$44</f>
        <v>297</v>
      </c>
      <c r="L63" s="135"/>
      <c r="M63" s="135"/>
      <c r="N63" s="135">
        <f>'将来負担比率（分子）の構造'!M$44</f>
        <v>340</v>
      </c>
      <c r="O63" s="135"/>
      <c r="P63" s="135"/>
    </row>
    <row r="64" spans="1:16">
      <c r="A64" s="135" t="s">
        <v>27</v>
      </c>
      <c r="B64" s="135" t="str">
        <f>'将来負担比率（分子）の構造'!I$43</f>
        <v>-</v>
      </c>
      <c r="C64" s="135"/>
      <c r="D64" s="135"/>
      <c r="E64" s="135">
        <f>'将来負担比率（分子）の構造'!J$43</f>
        <v>72639</v>
      </c>
      <c r="F64" s="135"/>
      <c r="G64" s="135"/>
      <c r="H64" s="135">
        <f>'将来負担比率（分子）の構造'!K$43</f>
        <v>72682</v>
      </c>
      <c r="I64" s="135"/>
      <c r="J64" s="135"/>
      <c r="K64" s="135">
        <f>'将来負担比率（分子）の構造'!L$43</f>
        <v>71241</v>
      </c>
      <c r="L64" s="135"/>
      <c r="M64" s="135"/>
      <c r="N64" s="135">
        <f>'将来負担比率（分子）の構造'!M$43</f>
        <v>69967</v>
      </c>
      <c r="O64" s="135"/>
      <c r="P64" s="135"/>
    </row>
    <row r="65" spans="1:16">
      <c r="A65" s="135" t="s">
        <v>26</v>
      </c>
      <c r="B65" s="135" t="str">
        <f>'将来負担比率（分子）の構造'!I$42</f>
        <v>-</v>
      </c>
      <c r="C65" s="135"/>
      <c r="D65" s="135"/>
      <c r="E65" s="135">
        <f>'将来負担比率（分子）の構造'!J$42</f>
        <v>3597</v>
      </c>
      <c r="F65" s="135"/>
      <c r="G65" s="135"/>
      <c r="H65" s="135">
        <f>'将来負担比率（分子）の構造'!K$42</f>
        <v>3067</v>
      </c>
      <c r="I65" s="135"/>
      <c r="J65" s="135"/>
      <c r="K65" s="135">
        <f>'将来負担比率（分子）の構造'!L$42</f>
        <v>2604</v>
      </c>
      <c r="L65" s="135"/>
      <c r="M65" s="135"/>
      <c r="N65" s="135">
        <f>'将来負担比率（分子）の構造'!M$42</f>
        <v>1721</v>
      </c>
      <c r="O65" s="135"/>
      <c r="P65" s="135"/>
    </row>
    <row r="66" spans="1:16">
      <c r="A66" s="135" t="s">
        <v>25</v>
      </c>
      <c r="B66" s="135" t="str">
        <f>'将来負担比率（分子）の構造'!I$41</f>
        <v>-</v>
      </c>
      <c r="C66" s="135"/>
      <c r="D66" s="135"/>
      <c r="E66" s="135">
        <f>'将来負担比率（分子）の構造'!J$41</f>
        <v>137003</v>
      </c>
      <c r="F66" s="135"/>
      <c r="G66" s="135"/>
      <c r="H66" s="135">
        <f>'将来負担比率（分子）の構造'!K$41</f>
        <v>133107</v>
      </c>
      <c r="I66" s="135"/>
      <c r="J66" s="135"/>
      <c r="K66" s="135">
        <f>'将来負担比率（分子）の構造'!L$41</f>
        <v>126036</v>
      </c>
      <c r="L66" s="135"/>
      <c r="M66" s="135"/>
      <c r="N66" s="135">
        <f>'将来負担比率（分子）の構造'!M$41</f>
        <v>118879</v>
      </c>
      <c r="O66" s="135"/>
      <c r="P66" s="135"/>
    </row>
    <row r="67" spans="1:16">
      <c r="A67" s="135" t="s">
        <v>62</v>
      </c>
      <c r="B67" s="135" t="e">
        <f>NA()</f>
        <v>#N/A</v>
      </c>
      <c r="C67" s="135" t="e">
        <f>IF(ISNUMBER('将来負担比率（分子）の構造'!I$52), IF('将来負担比率（分子）の構造'!I$52 &lt; 0, 0, '将来負担比率（分子）の構造'!I$52), NA())</f>
        <v>#N/A</v>
      </c>
      <c r="D67" s="135" t="e">
        <f>NA()</f>
        <v>#N/A</v>
      </c>
      <c r="E67" s="135" t="e">
        <f>NA()</f>
        <v>#N/A</v>
      </c>
      <c r="F67" s="135">
        <f>IF(ISNUMBER('将来負担比率（分子）の構造'!J$52), IF('将来負担比率（分子）の構造'!J$52 &lt; 0, 0, '将来負担比率（分子）の構造'!J$52), NA())</f>
        <v>87452</v>
      </c>
      <c r="G67" s="135" t="e">
        <f>NA()</f>
        <v>#N/A</v>
      </c>
      <c r="H67" s="135" t="e">
        <f>NA()</f>
        <v>#N/A</v>
      </c>
      <c r="I67" s="135">
        <f>IF(ISNUMBER('将来負担比率（分子）の構造'!K$52), IF('将来負担比率（分子）の構造'!K$52 &lt; 0, 0, '将来負担比率（分子）の構造'!K$52), NA())</f>
        <v>81362</v>
      </c>
      <c r="J67" s="135" t="e">
        <f>NA()</f>
        <v>#N/A</v>
      </c>
      <c r="K67" s="135" t="e">
        <f>NA()</f>
        <v>#N/A</v>
      </c>
      <c r="L67" s="135">
        <f>IF(ISNUMBER('将来負担比率（分子）の構造'!L$52), IF('将来負担比率（分子）の構造'!L$52 &lt; 0, 0, '将来負担比率（分子）の構造'!L$52), NA())</f>
        <v>75642</v>
      </c>
      <c r="M67" s="135" t="e">
        <f>NA()</f>
        <v>#N/A</v>
      </c>
      <c r="N67" s="135" t="e">
        <f>NA()</f>
        <v>#N/A</v>
      </c>
      <c r="O67" s="135">
        <f>IF(ISNUMBER('将来負担比率（分子）の構造'!M$52), IF('将来負担比率（分子）の構造'!M$52 &lt; 0, 0, '将来負担比率（分子）の構造'!M$52), NA())</f>
        <v>70657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21134699</v>
      </c>
      <c r="S5" s="639"/>
      <c r="T5" s="639"/>
      <c r="U5" s="639"/>
      <c r="V5" s="639"/>
      <c r="W5" s="639"/>
      <c r="X5" s="639"/>
      <c r="Y5" s="686"/>
      <c r="Z5" s="699">
        <v>27.1</v>
      </c>
      <c r="AA5" s="699"/>
      <c r="AB5" s="699"/>
      <c r="AC5" s="699"/>
      <c r="AD5" s="700">
        <v>20991734</v>
      </c>
      <c r="AE5" s="700"/>
      <c r="AF5" s="700"/>
      <c r="AG5" s="700"/>
      <c r="AH5" s="700"/>
      <c r="AI5" s="700"/>
      <c r="AJ5" s="700"/>
      <c r="AK5" s="700"/>
      <c r="AL5" s="687">
        <v>45.7</v>
      </c>
      <c r="AM5" s="656"/>
      <c r="AN5" s="656"/>
      <c r="AO5" s="688"/>
      <c r="AP5" s="673" t="s">
        <v>208</v>
      </c>
      <c r="AQ5" s="674"/>
      <c r="AR5" s="674"/>
      <c r="AS5" s="674"/>
      <c r="AT5" s="674"/>
      <c r="AU5" s="674"/>
      <c r="AV5" s="674"/>
      <c r="AW5" s="674"/>
      <c r="AX5" s="674"/>
      <c r="AY5" s="674"/>
      <c r="AZ5" s="674"/>
      <c r="BA5" s="674"/>
      <c r="BB5" s="674"/>
      <c r="BC5" s="674"/>
      <c r="BD5" s="674"/>
      <c r="BE5" s="674"/>
      <c r="BF5" s="675"/>
      <c r="BG5" s="588">
        <v>20981264</v>
      </c>
      <c r="BH5" s="589"/>
      <c r="BI5" s="589"/>
      <c r="BJ5" s="589"/>
      <c r="BK5" s="589"/>
      <c r="BL5" s="589"/>
      <c r="BM5" s="589"/>
      <c r="BN5" s="590"/>
      <c r="BO5" s="641">
        <v>99.3</v>
      </c>
      <c r="BP5" s="641"/>
      <c r="BQ5" s="641"/>
      <c r="BR5" s="641"/>
      <c r="BS5" s="642">
        <v>1090334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1034172</v>
      </c>
      <c r="S6" s="589"/>
      <c r="T6" s="589"/>
      <c r="U6" s="589"/>
      <c r="V6" s="589"/>
      <c r="W6" s="589"/>
      <c r="X6" s="589"/>
      <c r="Y6" s="590"/>
      <c r="Z6" s="641">
        <v>1.3</v>
      </c>
      <c r="AA6" s="641"/>
      <c r="AB6" s="641"/>
      <c r="AC6" s="641"/>
      <c r="AD6" s="642">
        <v>1034172</v>
      </c>
      <c r="AE6" s="642"/>
      <c r="AF6" s="642"/>
      <c r="AG6" s="642"/>
      <c r="AH6" s="642"/>
      <c r="AI6" s="642"/>
      <c r="AJ6" s="642"/>
      <c r="AK6" s="642"/>
      <c r="AL6" s="611">
        <v>2.2999999999999998</v>
      </c>
      <c r="AM6" s="643"/>
      <c r="AN6" s="643"/>
      <c r="AO6" s="644"/>
      <c r="AP6" s="585" t="s">
        <v>213</v>
      </c>
      <c r="AQ6" s="586"/>
      <c r="AR6" s="586"/>
      <c r="AS6" s="586"/>
      <c r="AT6" s="586"/>
      <c r="AU6" s="586"/>
      <c r="AV6" s="586"/>
      <c r="AW6" s="586"/>
      <c r="AX6" s="586"/>
      <c r="AY6" s="586"/>
      <c r="AZ6" s="586"/>
      <c r="BA6" s="586"/>
      <c r="BB6" s="586"/>
      <c r="BC6" s="586"/>
      <c r="BD6" s="586"/>
      <c r="BE6" s="586"/>
      <c r="BF6" s="587"/>
      <c r="BG6" s="588">
        <v>20981264</v>
      </c>
      <c r="BH6" s="589"/>
      <c r="BI6" s="589"/>
      <c r="BJ6" s="589"/>
      <c r="BK6" s="589"/>
      <c r="BL6" s="589"/>
      <c r="BM6" s="589"/>
      <c r="BN6" s="590"/>
      <c r="BO6" s="641">
        <v>99.3</v>
      </c>
      <c r="BP6" s="641"/>
      <c r="BQ6" s="641"/>
      <c r="BR6" s="641"/>
      <c r="BS6" s="642">
        <v>1090334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414004</v>
      </c>
      <c r="CS6" s="589"/>
      <c r="CT6" s="589"/>
      <c r="CU6" s="589"/>
      <c r="CV6" s="589"/>
      <c r="CW6" s="589"/>
      <c r="CX6" s="589"/>
      <c r="CY6" s="590"/>
      <c r="CZ6" s="641">
        <v>0.5</v>
      </c>
      <c r="DA6" s="641"/>
      <c r="DB6" s="641"/>
      <c r="DC6" s="641"/>
      <c r="DD6" s="594" t="s">
        <v>215</v>
      </c>
      <c r="DE6" s="589"/>
      <c r="DF6" s="589"/>
      <c r="DG6" s="589"/>
      <c r="DH6" s="589"/>
      <c r="DI6" s="589"/>
      <c r="DJ6" s="589"/>
      <c r="DK6" s="589"/>
      <c r="DL6" s="589"/>
      <c r="DM6" s="589"/>
      <c r="DN6" s="589"/>
      <c r="DO6" s="589"/>
      <c r="DP6" s="590"/>
      <c r="DQ6" s="594">
        <v>414004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55404</v>
      </c>
      <c r="S7" s="589"/>
      <c r="T7" s="589"/>
      <c r="U7" s="589"/>
      <c r="V7" s="589"/>
      <c r="W7" s="589"/>
      <c r="X7" s="589"/>
      <c r="Y7" s="590"/>
      <c r="Z7" s="641">
        <v>0.1</v>
      </c>
      <c r="AA7" s="641"/>
      <c r="AB7" s="641"/>
      <c r="AC7" s="641"/>
      <c r="AD7" s="642">
        <v>55404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9509164</v>
      </c>
      <c r="BH7" s="589"/>
      <c r="BI7" s="589"/>
      <c r="BJ7" s="589"/>
      <c r="BK7" s="589"/>
      <c r="BL7" s="589"/>
      <c r="BM7" s="589"/>
      <c r="BN7" s="590"/>
      <c r="BO7" s="641">
        <v>45</v>
      </c>
      <c r="BP7" s="641"/>
      <c r="BQ7" s="641"/>
      <c r="BR7" s="641"/>
      <c r="BS7" s="642">
        <v>351330</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7075532</v>
      </c>
      <c r="CS7" s="589"/>
      <c r="CT7" s="589"/>
      <c r="CU7" s="589"/>
      <c r="CV7" s="589"/>
      <c r="CW7" s="589"/>
      <c r="CX7" s="589"/>
      <c r="CY7" s="590"/>
      <c r="CZ7" s="641">
        <v>9.3000000000000007</v>
      </c>
      <c r="DA7" s="641"/>
      <c r="DB7" s="641"/>
      <c r="DC7" s="641"/>
      <c r="DD7" s="594">
        <v>530070</v>
      </c>
      <c r="DE7" s="589"/>
      <c r="DF7" s="589"/>
      <c r="DG7" s="589"/>
      <c r="DH7" s="589"/>
      <c r="DI7" s="589"/>
      <c r="DJ7" s="589"/>
      <c r="DK7" s="589"/>
      <c r="DL7" s="589"/>
      <c r="DM7" s="589"/>
      <c r="DN7" s="589"/>
      <c r="DO7" s="589"/>
      <c r="DP7" s="590"/>
      <c r="DQ7" s="594">
        <v>5655992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105853</v>
      </c>
      <c r="S8" s="589"/>
      <c r="T8" s="589"/>
      <c r="U8" s="589"/>
      <c r="V8" s="589"/>
      <c r="W8" s="589"/>
      <c r="X8" s="589"/>
      <c r="Y8" s="590"/>
      <c r="Z8" s="641">
        <v>0.1</v>
      </c>
      <c r="AA8" s="641"/>
      <c r="AB8" s="641"/>
      <c r="AC8" s="641"/>
      <c r="AD8" s="642">
        <v>105853</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300024</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24706785</v>
      </c>
      <c r="CS8" s="589"/>
      <c r="CT8" s="589"/>
      <c r="CU8" s="589"/>
      <c r="CV8" s="589"/>
      <c r="CW8" s="589"/>
      <c r="CX8" s="589"/>
      <c r="CY8" s="590"/>
      <c r="CZ8" s="641">
        <v>32.5</v>
      </c>
      <c r="DA8" s="641"/>
      <c r="DB8" s="641"/>
      <c r="DC8" s="641"/>
      <c r="DD8" s="594">
        <v>375382</v>
      </c>
      <c r="DE8" s="589"/>
      <c r="DF8" s="589"/>
      <c r="DG8" s="589"/>
      <c r="DH8" s="589"/>
      <c r="DI8" s="589"/>
      <c r="DJ8" s="589"/>
      <c r="DK8" s="589"/>
      <c r="DL8" s="589"/>
      <c r="DM8" s="589"/>
      <c r="DN8" s="589"/>
      <c r="DO8" s="589"/>
      <c r="DP8" s="590"/>
      <c r="DQ8" s="594">
        <v>11234889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57742</v>
      </c>
      <c r="S9" s="589"/>
      <c r="T9" s="589"/>
      <c r="U9" s="589"/>
      <c r="V9" s="589"/>
      <c r="W9" s="589"/>
      <c r="X9" s="589"/>
      <c r="Y9" s="590"/>
      <c r="Z9" s="641">
        <v>0.1</v>
      </c>
      <c r="AA9" s="641"/>
      <c r="AB9" s="641"/>
      <c r="AC9" s="641"/>
      <c r="AD9" s="642">
        <v>57742</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7071798</v>
      </c>
      <c r="BH9" s="589"/>
      <c r="BI9" s="589"/>
      <c r="BJ9" s="589"/>
      <c r="BK9" s="589"/>
      <c r="BL9" s="589"/>
      <c r="BM9" s="589"/>
      <c r="BN9" s="590"/>
      <c r="BO9" s="641">
        <v>33.5</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5050234</v>
      </c>
      <c r="CS9" s="589"/>
      <c r="CT9" s="589"/>
      <c r="CU9" s="589"/>
      <c r="CV9" s="589"/>
      <c r="CW9" s="589"/>
      <c r="CX9" s="589"/>
      <c r="CY9" s="590"/>
      <c r="CZ9" s="641">
        <v>6.6</v>
      </c>
      <c r="DA9" s="641"/>
      <c r="DB9" s="641"/>
      <c r="DC9" s="641"/>
      <c r="DD9" s="594">
        <v>120806</v>
      </c>
      <c r="DE9" s="589"/>
      <c r="DF9" s="589"/>
      <c r="DG9" s="589"/>
      <c r="DH9" s="589"/>
      <c r="DI9" s="589"/>
      <c r="DJ9" s="589"/>
      <c r="DK9" s="589"/>
      <c r="DL9" s="589"/>
      <c r="DM9" s="589"/>
      <c r="DN9" s="589"/>
      <c r="DO9" s="589"/>
      <c r="DP9" s="590"/>
      <c r="DQ9" s="594">
        <v>3603484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1877181</v>
      </c>
      <c r="S10" s="589"/>
      <c r="T10" s="589"/>
      <c r="U10" s="589"/>
      <c r="V10" s="589"/>
      <c r="W10" s="589"/>
      <c r="X10" s="589"/>
      <c r="Y10" s="590"/>
      <c r="Z10" s="641">
        <v>2.4</v>
      </c>
      <c r="AA10" s="641"/>
      <c r="AB10" s="641"/>
      <c r="AC10" s="641"/>
      <c r="AD10" s="642">
        <v>1877181</v>
      </c>
      <c r="AE10" s="642"/>
      <c r="AF10" s="642"/>
      <c r="AG10" s="642"/>
      <c r="AH10" s="642"/>
      <c r="AI10" s="642"/>
      <c r="AJ10" s="642"/>
      <c r="AK10" s="642"/>
      <c r="AL10" s="611">
        <v>4.0999999999999996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463565</v>
      </c>
      <c r="BH10" s="589"/>
      <c r="BI10" s="589"/>
      <c r="BJ10" s="589"/>
      <c r="BK10" s="589"/>
      <c r="BL10" s="589"/>
      <c r="BM10" s="589"/>
      <c r="BN10" s="590"/>
      <c r="BO10" s="641">
        <v>2.2000000000000002</v>
      </c>
      <c r="BP10" s="641"/>
      <c r="BQ10" s="641"/>
      <c r="BR10" s="641"/>
      <c r="BS10" s="594">
        <v>77592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114691</v>
      </c>
      <c r="CS10" s="589"/>
      <c r="CT10" s="589"/>
      <c r="CU10" s="589"/>
      <c r="CV10" s="589"/>
      <c r="CW10" s="589"/>
      <c r="CX10" s="589"/>
      <c r="CY10" s="590"/>
      <c r="CZ10" s="641">
        <v>0.2</v>
      </c>
      <c r="DA10" s="641"/>
      <c r="DB10" s="641"/>
      <c r="DC10" s="641"/>
      <c r="DD10" s="594">
        <v>4995</v>
      </c>
      <c r="DE10" s="589"/>
      <c r="DF10" s="589"/>
      <c r="DG10" s="589"/>
      <c r="DH10" s="589"/>
      <c r="DI10" s="589"/>
      <c r="DJ10" s="589"/>
      <c r="DK10" s="589"/>
      <c r="DL10" s="589"/>
      <c r="DM10" s="589"/>
      <c r="DN10" s="589"/>
      <c r="DO10" s="589"/>
      <c r="DP10" s="590"/>
      <c r="DQ10" s="594">
        <v>27204</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54160</v>
      </c>
      <c r="S11" s="589"/>
      <c r="T11" s="589"/>
      <c r="U11" s="589"/>
      <c r="V11" s="589"/>
      <c r="W11" s="589"/>
      <c r="X11" s="589"/>
      <c r="Y11" s="590"/>
      <c r="Z11" s="641">
        <v>0.1</v>
      </c>
      <c r="AA11" s="641"/>
      <c r="AB11" s="641"/>
      <c r="AC11" s="641"/>
      <c r="AD11" s="642">
        <v>54160</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1673777</v>
      </c>
      <c r="BH11" s="589"/>
      <c r="BI11" s="589"/>
      <c r="BJ11" s="589"/>
      <c r="BK11" s="589"/>
      <c r="BL11" s="589"/>
      <c r="BM11" s="589"/>
      <c r="BN11" s="590"/>
      <c r="BO11" s="641">
        <v>7.9</v>
      </c>
      <c r="BP11" s="641"/>
      <c r="BQ11" s="641"/>
      <c r="BR11" s="641"/>
      <c r="BS11" s="594">
        <v>273738</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4535709</v>
      </c>
      <c r="CS11" s="589"/>
      <c r="CT11" s="589"/>
      <c r="CU11" s="589"/>
      <c r="CV11" s="589"/>
      <c r="CW11" s="589"/>
      <c r="CX11" s="589"/>
      <c r="CY11" s="590"/>
      <c r="CZ11" s="641">
        <v>6</v>
      </c>
      <c r="DA11" s="641"/>
      <c r="DB11" s="641"/>
      <c r="DC11" s="641"/>
      <c r="DD11" s="594">
        <v>1506695</v>
      </c>
      <c r="DE11" s="589"/>
      <c r="DF11" s="589"/>
      <c r="DG11" s="589"/>
      <c r="DH11" s="589"/>
      <c r="DI11" s="589"/>
      <c r="DJ11" s="589"/>
      <c r="DK11" s="589"/>
      <c r="DL11" s="589"/>
      <c r="DM11" s="589"/>
      <c r="DN11" s="589"/>
      <c r="DO11" s="589"/>
      <c r="DP11" s="590"/>
      <c r="DQ11" s="594">
        <v>3235014</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9851277</v>
      </c>
      <c r="BH12" s="589"/>
      <c r="BI12" s="589"/>
      <c r="BJ12" s="589"/>
      <c r="BK12" s="589"/>
      <c r="BL12" s="589"/>
      <c r="BM12" s="589"/>
      <c r="BN12" s="590"/>
      <c r="BO12" s="641">
        <v>46.6</v>
      </c>
      <c r="BP12" s="641"/>
      <c r="BQ12" s="641"/>
      <c r="BR12" s="641"/>
      <c r="BS12" s="594">
        <v>650724</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1665293</v>
      </c>
      <c r="CS12" s="589"/>
      <c r="CT12" s="589"/>
      <c r="CU12" s="589"/>
      <c r="CV12" s="589"/>
      <c r="CW12" s="589"/>
      <c r="CX12" s="589"/>
      <c r="CY12" s="590"/>
      <c r="CZ12" s="641">
        <v>2.2000000000000002</v>
      </c>
      <c r="DA12" s="641"/>
      <c r="DB12" s="641"/>
      <c r="DC12" s="641"/>
      <c r="DD12" s="594">
        <v>605059</v>
      </c>
      <c r="DE12" s="589"/>
      <c r="DF12" s="589"/>
      <c r="DG12" s="589"/>
      <c r="DH12" s="589"/>
      <c r="DI12" s="589"/>
      <c r="DJ12" s="589"/>
      <c r="DK12" s="589"/>
      <c r="DL12" s="589"/>
      <c r="DM12" s="589"/>
      <c r="DN12" s="589"/>
      <c r="DO12" s="589"/>
      <c r="DP12" s="590"/>
      <c r="DQ12" s="594">
        <v>1361510</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63349</v>
      </c>
      <c r="S13" s="589"/>
      <c r="T13" s="589"/>
      <c r="U13" s="589"/>
      <c r="V13" s="589"/>
      <c r="W13" s="589"/>
      <c r="X13" s="589"/>
      <c r="Y13" s="590"/>
      <c r="Z13" s="641">
        <v>0.1</v>
      </c>
      <c r="AA13" s="641"/>
      <c r="AB13" s="641"/>
      <c r="AC13" s="641"/>
      <c r="AD13" s="642">
        <v>63349</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9788265</v>
      </c>
      <c r="BH13" s="589"/>
      <c r="BI13" s="589"/>
      <c r="BJ13" s="589"/>
      <c r="BK13" s="589"/>
      <c r="BL13" s="589"/>
      <c r="BM13" s="589"/>
      <c r="BN13" s="590"/>
      <c r="BO13" s="641">
        <v>46.3</v>
      </c>
      <c r="BP13" s="641"/>
      <c r="BQ13" s="641"/>
      <c r="BR13" s="641"/>
      <c r="BS13" s="594">
        <v>650724</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7236567</v>
      </c>
      <c r="CS13" s="589"/>
      <c r="CT13" s="589"/>
      <c r="CU13" s="589"/>
      <c r="CV13" s="589"/>
      <c r="CW13" s="589"/>
      <c r="CX13" s="589"/>
      <c r="CY13" s="590"/>
      <c r="CZ13" s="641">
        <v>9.5</v>
      </c>
      <c r="DA13" s="641"/>
      <c r="DB13" s="641"/>
      <c r="DC13" s="641"/>
      <c r="DD13" s="594">
        <v>2730317</v>
      </c>
      <c r="DE13" s="589"/>
      <c r="DF13" s="589"/>
      <c r="DG13" s="589"/>
      <c r="DH13" s="589"/>
      <c r="DI13" s="589"/>
      <c r="DJ13" s="589"/>
      <c r="DK13" s="589"/>
      <c r="DL13" s="589"/>
      <c r="DM13" s="589"/>
      <c r="DN13" s="589"/>
      <c r="DO13" s="589"/>
      <c r="DP13" s="590"/>
      <c r="DQ13" s="594">
        <v>4232898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532445</v>
      </c>
      <c r="BH14" s="589"/>
      <c r="BI14" s="589"/>
      <c r="BJ14" s="589"/>
      <c r="BK14" s="589"/>
      <c r="BL14" s="589"/>
      <c r="BM14" s="589"/>
      <c r="BN14" s="590"/>
      <c r="BO14" s="641">
        <v>2.5</v>
      </c>
      <c r="BP14" s="641"/>
      <c r="BQ14" s="641"/>
      <c r="BR14" s="641"/>
      <c r="BS14" s="594">
        <v>88280</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2261553</v>
      </c>
      <c r="CS14" s="589"/>
      <c r="CT14" s="589"/>
      <c r="CU14" s="589"/>
      <c r="CV14" s="589"/>
      <c r="CW14" s="589"/>
      <c r="CX14" s="589"/>
      <c r="CY14" s="590"/>
      <c r="CZ14" s="641">
        <v>3</v>
      </c>
      <c r="DA14" s="641"/>
      <c r="DB14" s="641"/>
      <c r="DC14" s="641"/>
      <c r="DD14" s="594">
        <v>451524</v>
      </c>
      <c r="DE14" s="589"/>
      <c r="DF14" s="589"/>
      <c r="DG14" s="589"/>
      <c r="DH14" s="589"/>
      <c r="DI14" s="589"/>
      <c r="DJ14" s="589"/>
      <c r="DK14" s="589"/>
      <c r="DL14" s="589"/>
      <c r="DM14" s="589"/>
      <c r="DN14" s="589"/>
      <c r="DO14" s="589"/>
      <c r="DP14" s="590"/>
      <c r="DQ14" s="594">
        <v>1715658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66247</v>
      </c>
      <c r="S15" s="589"/>
      <c r="T15" s="589"/>
      <c r="U15" s="589"/>
      <c r="V15" s="589"/>
      <c r="W15" s="589"/>
      <c r="X15" s="589"/>
      <c r="Y15" s="590"/>
      <c r="Z15" s="641">
        <v>0.1</v>
      </c>
      <c r="AA15" s="641"/>
      <c r="AB15" s="641"/>
      <c r="AC15" s="641"/>
      <c r="AD15" s="642">
        <v>66247</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1088378</v>
      </c>
      <c r="BH15" s="589"/>
      <c r="BI15" s="589"/>
      <c r="BJ15" s="589"/>
      <c r="BK15" s="589"/>
      <c r="BL15" s="589"/>
      <c r="BM15" s="589"/>
      <c r="BN15" s="590"/>
      <c r="BO15" s="641">
        <v>5.0999999999999996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7734517</v>
      </c>
      <c r="CS15" s="589"/>
      <c r="CT15" s="589"/>
      <c r="CU15" s="589"/>
      <c r="CV15" s="589"/>
      <c r="CW15" s="589"/>
      <c r="CX15" s="589"/>
      <c r="CY15" s="590"/>
      <c r="CZ15" s="641">
        <v>10.199999999999999</v>
      </c>
      <c r="DA15" s="641"/>
      <c r="DB15" s="641"/>
      <c r="DC15" s="641"/>
      <c r="DD15" s="594">
        <v>1764046</v>
      </c>
      <c r="DE15" s="589"/>
      <c r="DF15" s="589"/>
      <c r="DG15" s="589"/>
      <c r="DH15" s="589"/>
      <c r="DI15" s="589"/>
      <c r="DJ15" s="589"/>
      <c r="DK15" s="589"/>
      <c r="DL15" s="589"/>
      <c r="DM15" s="589"/>
      <c r="DN15" s="589"/>
      <c r="DO15" s="589"/>
      <c r="DP15" s="590"/>
      <c r="DQ15" s="594">
        <v>6074916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24029041</v>
      </c>
      <c r="S16" s="589"/>
      <c r="T16" s="589"/>
      <c r="U16" s="589"/>
      <c r="V16" s="589"/>
      <c r="W16" s="589"/>
      <c r="X16" s="589"/>
      <c r="Y16" s="590"/>
      <c r="Z16" s="641">
        <v>30.9</v>
      </c>
      <c r="AA16" s="641"/>
      <c r="AB16" s="641"/>
      <c r="AC16" s="641"/>
      <c r="AD16" s="642">
        <v>21527991</v>
      </c>
      <c r="AE16" s="642"/>
      <c r="AF16" s="642"/>
      <c r="AG16" s="642"/>
      <c r="AH16" s="642"/>
      <c r="AI16" s="642"/>
      <c r="AJ16" s="642"/>
      <c r="AK16" s="642"/>
      <c r="AL16" s="611">
        <v>46.8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108398</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v>42221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21527991</v>
      </c>
      <c r="S17" s="589"/>
      <c r="T17" s="589"/>
      <c r="U17" s="589"/>
      <c r="V17" s="589"/>
      <c r="W17" s="589"/>
      <c r="X17" s="589"/>
      <c r="Y17" s="590"/>
      <c r="Z17" s="641">
        <v>27.7</v>
      </c>
      <c r="AA17" s="641"/>
      <c r="AB17" s="641"/>
      <c r="AC17" s="641"/>
      <c r="AD17" s="642">
        <v>21527991</v>
      </c>
      <c r="AE17" s="642"/>
      <c r="AF17" s="642"/>
      <c r="AG17" s="642"/>
      <c r="AH17" s="642"/>
      <c r="AI17" s="642"/>
      <c r="AJ17" s="642"/>
      <c r="AK17" s="642"/>
      <c r="AL17" s="611">
        <v>46.8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15231260</v>
      </c>
      <c r="CS17" s="589"/>
      <c r="CT17" s="589"/>
      <c r="CU17" s="589"/>
      <c r="CV17" s="589"/>
      <c r="CW17" s="589"/>
      <c r="CX17" s="589"/>
      <c r="CY17" s="590"/>
      <c r="CZ17" s="641">
        <v>20</v>
      </c>
      <c r="DA17" s="641"/>
      <c r="DB17" s="641"/>
      <c r="DC17" s="641"/>
      <c r="DD17" s="594" t="s">
        <v>221</v>
      </c>
      <c r="DE17" s="589"/>
      <c r="DF17" s="589"/>
      <c r="DG17" s="589"/>
      <c r="DH17" s="589"/>
      <c r="DI17" s="589"/>
      <c r="DJ17" s="589"/>
      <c r="DK17" s="589"/>
      <c r="DL17" s="589"/>
      <c r="DM17" s="589"/>
      <c r="DN17" s="589"/>
      <c r="DO17" s="589"/>
      <c r="DP17" s="590"/>
      <c r="DQ17" s="594">
        <v>14642544</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2501050</v>
      </c>
      <c r="S18" s="589"/>
      <c r="T18" s="589"/>
      <c r="U18" s="589"/>
      <c r="V18" s="589"/>
      <c r="W18" s="589"/>
      <c r="X18" s="589"/>
      <c r="Y18" s="590"/>
      <c r="Z18" s="641">
        <v>3.2</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153435</v>
      </c>
      <c r="BH19" s="589"/>
      <c r="BI19" s="589"/>
      <c r="BJ19" s="589"/>
      <c r="BK19" s="589"/>
      <c r="BL19" s="589"/>
      <c r="BM19" s="589"/>
      <c r="BN19" s="590"/>
      <c r="BO19" s="641">
        <v>0.7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48477848</v>
      </c>
      <c r="S20" s="589"/>
      <c r="T20" s="589"/>
      <c r="U20" s="589"/>
      <c r="V20" s="589"/>
      <c r="W20" s="589"/>
      <c r="X20" s="589"/>
      <c r="Y20" s="590"/>
      <c r="Z20" s="641">
        <v>62.3</v>
      </c>
      <c r="AA20" s="641"/>
      <c r="AB20" s="641"/>
      <c r="AC20" s="641"/>
      <c r="AD20" s="642">
        <v>45833833</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153435</v>
      </c>
      <c r="BH20" s="589"/>
      <c r="BI20" s="589"/>
      <c r="BJ20" s="589"/>
      <c r="BK20" s="589"/>
      <c r="BL20" s="589"/>
      <c r="BM20" s="589"/>
      <c r="BN20" s="590"/>
      <c r="BO20" s="641">
        <v>0.7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76134543</v>
      </c>
      <c r="CS20" s="589"/>
      <c r="CT20" s="589"/>
      <c r="CU20" s="589"/>
      <c r="CV20" s="589"/>
      <c r="CW20" s="589"/>
      <c r="CX20" s="589"/>
      <c r="CY20" s="590"/>
      <c r="CZ20" s="641">
        <v>100</v>
      </c>
      <c r="DA20" s="641"/>
      <c r="DB20" s="641"/>
      <c r="DC20" s="641"/>
      <c r="DD20" s="594">
        <v>8088894</v>
      </c>
      <c r="DE20" s="589"/>
      <c r="DF20" s="589"/>
      <c r="DG20" s="589"/>
      <c r="DH20" s="589"/>
      <c r="DI20" s="589"/>
      <c r="DJ20" s="589"/>
      <c r="DK20" s="589"/>
      <c r="DL20" s="589"/>
      <c r="DM20" s="589"/>
      <c r="DN20" s="589"/>
      <c r="DO20" s="589"/>
      <c r="DP20" s="590"/>
      <c r="DQ20" s="594">
        <v>52240334</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24486</v>
      </c>
      <c r="S21" s="589"/>
      <c r="T21" s="589"/>
      <c r="U21" s="589"/>
      <c r="V21" s="589"/>
      <c r="W21" s="589"/>
      <c r="X21" s="589"/>
      <c r="Y21" s="590"/>
      <c r="Z21" s="641">
        <v>0</v>
      </c>
      <c r="AA21" s="641"/>
      <c r="AB21" s="641"/>
      <c r="AC21" s="641"/>
      <c r="AD21" s="642">
        <v>24486</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10470</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1397392</v>
      </c>
      <c r="S22" s="589"/>
      <c r="T22" s="589"/>
      <c r="U22" s="589"/>
      <c r="V22" s="589"/>
      <c r="W22" s="589"/>
      <c r="X22" s="589"/>
      <c r="Y22" s="590"/>
      <c r="Z22" s="641">
        <v>1.8</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998686</v>
      </c>
      <c r="S23" s="589"/>
      <c r="T23" s="589"/>
      <c r="U23" s="589"/>
      <c r="V23" s="589"/>
      <c r="W23" s="589"/>
      <c r="X23" s="589"/>
      <c r="Y23" s="590"/>
      <c r="Z23" s="641">
        <v>1.3</v>
      </c>
      <c r="AA23" s="641"/>
      <c r="AB23" s="641"/>
      <c r="AC23" s="641"/>
      <c r="AD23" s="642">
        <v>48291</v>
      </c>
      <c r="AE23" s="642"/>
      <c r="AF23" s="642"/>
      <c r="AG23" s="642"/>
      <c r="AH23" s="642"/>
      <c r="AI23" s="642"/>
      <c r="AJ23" s="642"/>
      <c r="AK23" s="642"/>
      <c r="AL23" s="611">
        <v>0.1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142965</v>
      </c>
      <c r="BH23" s="589"/>
      <c r="BI23" s="589"/>
      <c r="BJ23" s="589"/>
      <c r="BK23" s="589"/>
      <c r="BL23" s="589"/>
      <c r="BM23" s="589"/>
      <c r="BN23" s="590"/>
      <c r="BO23" s="641">
        <v>0.7</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814104</v>
      </c>
      <c r="S24" s="589"/>
      <c r="T24" s="589"/>
      <c r="U24" s="589"/>
      <c r="V24" s="589"/>
      <c r="W24" s="589"/>
      <c r="X24" s="589"/>
      <c r="Y24" s="590"/>
      <c r="Z24" s="641">
        <v>1</v>
      </c>
      <c r="AA24" s="641"/>
      <c r="AB24" s="641"/>
      <c r="AC24" s="641"/>
      <c r="AD24" s="642">
        <v>28</v>
      </c>
      <c r="AE24" s="642"/>
      <c r="AF24" s="642"/>
      <c r="AG24" s="642"/>
      <c r="AH24" s="642"/>
      <c r="AI24" s="642"/>
      <c r="AJ24" s="642"/>
      <c r="AK24" s="642"/>
      <c r="AL24" s="611">
        <v>0</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41430525</v>
      </c>
      <c r="CS24" s="639"/>
      <c r="CT24" s="639"/>
      <c r="CU24" s="639"/>
      <c r="CV24" s="639"/>
      <c r="CW24" s="639"/>
      <c r="CX24" s="639"/>
      <c r="CY24" s="686"/>
      <c r="CZ24" s="690">
        <v>54.4</v>
      </c>
      <c r="DA24" s="691"/>
      <c r="DB24" s="691"/>
      <c r="DC24" s="692"/>
      <c r="DD24" s="685">
        <v>28709768</v>
      </c>
      <c r="DE24" s="639"/>
      <c r="DF24" s="639"/>
      <c r="DG24" s="639"/>
      <c r="DH24" s="639"/>
      <c r="DI24" s="639"/>
      <c r="DJ24" s="639"/>
      <c r="DK24" s="686"/>
      <c r="DL24" s="685">
        <v>27862934</v>
      </c>
      <c r="DM24" s="639"/>
      <c r="DN24" s="639"/>
      <c r="DO24" s="639"/>
      <c r="DP24" s="639"/>
      <c r="DQ24" s="639"/>
      <c r="DR24" s="639"/>
      <c r="DS24" s="639"/>
      <c r="DT24" s="639"/>
      <c r="DU24" s="639"/>
      <c r="DV24" s="686"/>
      <c r="DW24" s="687">
        <v>56.5</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9314395</v>
      </c>
      <c r="S25" s="589"/>
      <c r="T25" s="589"/>
      <c r="U25" s="589"/>
      <c r="V25" s="589"/>
      <c r="W25" s="589"/>
      <c r="X25" s="589"/>
      <c r="Y25" s="590"/>
      <c r="Z25" s="641">
        <v>12</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10823663</v>
      </c>
      <c r="CS25" s="607"/>
      <c r="CT25" s="607"/>
      <c r="CU25" s="607"/>
      <c r="CV25" s="607"/>
      <c r="CW25" s="607"/>
      <c r="CX25" s="607"/>
      <c r="CY25" s="608"/>
      <c r="CZ25" s="591">
        <v>14.2</v>
      </c>
      <c r="DA25" s="609"/>
      <c r="DB25" s="609"/>
      <c r="DC25" s="610"/>
      <c r="DD25" s="594">
        <v>10077225</v>
      </c>
      <c r="DE25" s="607"/>
      <c r="DF25" s="607"/>
      <c r="DG25" s="607"/>
      <c r="DH25" s="607"/>
      <c r="DI25" s="607"/>
      <c r="DJ25" s="607"/>
      <c r="DK25" s="608"/>
      <c r="DL25" s="594">
        <v>9977163</v>
      </c>
      <c r="DM25" s="607"/>
      <c r="DN25" s="607"/>
      <c r="DO25" s="607"/>
      <c r="DP25" s="607"/>
      <c r="DQ25" s="607"/>
      <c r="DR25" s="607"/>
      <c r="DS25" s="607"/>
      <c r="DT25" s="607"/>
      <c r="DU25" s="607"/>
      <c r="DV25" s="608"/>
      <c r="DW25" s="611">
        <v>20.2</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v>1007</v>
      </c>
      <c r="S26" s="589"/>
      <c r="T26" s="589"/>
      <c r="U26" s="589"/>
      <c r="V26" s="589"/>
      <c r="W26" s="589"/>
      <c r="X26" s="589"/>
      <c r="Y26" s="590"/>
      <c r="Z26" s="641">
        <v>0</v>
      </c>
      <c r="AA26" s="641"/>
      <c r="AB26" s="641"/>
      <c r="AC26" s="641"/>
      <c r="AD26" s="642">
        <v>1007</v>
      </c>
      <c r="AE26" s="642"/>
      <c r="AF26" s="642"/>
      <c r="AG26" s="642"/>
      <c r="AH26" s="642"/>
      <c r="AI26" s="642"/>
      <c r="AJ26" s="642"/>
      <c r="AK26" s="642"/>
      <c r="AL26" s="611">
        <v>0</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7012166</v>
      </c>
      <c r="CS26" s="589"/>
      <c r="CT26" s="589"/>
      <c r="CU26" s="589"/>
      <c r="CV26" s="589"/>
      <c r="CW26" s="589"/>
      <c r="CX26" s="589"/>
      <c r="CY26" s="590"/>
      <c r="CZ26" s="591">
        <v>9.1999999999999993</v>
      </c>
      <c r="DA26" s="609"/>
      <c r="DB26" s="609"/>
      <c r="DC26" s="610"/>
      <c r="DD26" s="594">
        <v>6411019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5750222</v>
      </c>
      <c r="S27" s="589"/>
      <c r="T27" s="589"/>
      <c r="U27" s="589"/>
      <c r="V27" s="589"/>
      <c r="W27" s="589"/>
      <c r="X27" s="589"/>
      <c r="Y27" s="590"/>
      <c r="Z27" s="641">
        <v>7.4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21134699</v>
      </c>
      <c r="BH27" s="589"/>
      <c r="BI27" s="589"/>
      <c r="BJ27" s="589"/>
      <c r="BK27" s="589"/>
      <c r="BL27" s="589"/>
      <c r="BM27" s="589"/>
      <c r="BN27" s="590"/>
      <c r="BO27" s="641">
        <v>100</v>
      </c>
      <c r="BP27" s="641"/>
      <c r="BQ27" s="641"/>
      <c r="BR27" s="641"/>
      <c r="BS27" s="594">
        <v>1090334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15402920</v>
      </c>
      <c r="CS27" s="607"/>
      <c r="CT27" s="607"/>
      <c r="CU27" s="607"/>
      <c r="CV27" s="607"/>
      <c r="CW27" s="607"/>
      <c r="CX27" s="607"/>
      <c r="CY27" s="608"/>
      <c r="CZ27" s="591">
        <v>20.2</v>
      </c>
      <c r="DA27" s="609"/>
      <c r="DB27" s="609"/>
      <c r="DC27" s="610"/>
      <c r="DD27" s="594">
        <v>4017317</v>
      </c>
      <c r="DE27" s="607"/>
      <c r="DF27" s="607"/>
      <c r="DG27" s="607"/>
      <c r="DH27" s="607"/>
      <c r="DI27" s="607"/>
      <c r="DJ27" s="607"/>
      <c r="DK27" s="608"/>
      <c r="DL27" s="594">
        <v>4017317</v>
      </c>
      <c r="DM27" s="607"/>
      <c r="DN27" s="607"/>
      <c r="DO27" s="607"/>
      <c r="DP27" s="607"/>
      <c r="DQ27" s="607"/>
      <c r="DR27" s="607"/>
      <c r="DS27" s="607"/>
      <c r="DT27" s="607"/>
      <c r="DU27" s="607"/>
      <c r="DV27" s="608"/>
      <c r="DW27" s="611">
        <v>8.1</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473318</v>
      </c>
      <c r="S28" s="589"/>
      <c r="T28" s="589"/>
      <c r="U28" s="589"/>
      <c r="V28" s="589"/>
      <c r="W28" s="589"/>
      <c r="X28" s="589"/>
      <c r="Y28" s="590"/>
      <c r="Z28" s="641">
        <v>0.6</v>
      </c>
      <c r="AA28" s="641"/>
      <c r="AB28" s="641"/>
      <c r="AC28" s="641"/>
      <c r="AD28" s="642">
        <v>24051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15203942</v>
      </c>
      <c r="CS28" s="589"/>
      <c r="CT28" s="589"/>
      <c r="CU28" s="589"/>
      <c r="CV28" s="589"/>
      <c r="CW28" s="589"/>
      <c r="CX28" s="589"/>
      <c r="CY28" s="590"/>
      <c r="CZ28" s="591">
        <v>20</v>
      </c>
      <c r="DA28" s="609"/>
      <c r="DB28" s="609"/>
      <c r="DC28" s="610"/>
      <c r="DD28" s="594">
        <v>14615226</v>
      </c>
      <c r="DE28" s="589"/>
      <c r="DF28" s="589"/>
      <c r="DG28" s="589"/>
      <c r="DH28" s="589"/>
      <c r="DI28" s="589"/>
      <c r="DJ28" s="589"/>
      <c r="DK28" s="590"/>
      <c r="DL28" s="594">
        <v>13868454</v>
      </c>
      <c r="DM28" s="589"/>
      <c r="DN28" s="589"/>
      <c r="DO28" s="589"/>
      <c r="DP28" s="589"/>
      <c r="DQ28" s="589"/>
      <c r="DR28" s="589"/>
      <c r="DS28" s="589"/>
      <c r="DT28" s="589"/>
      <c r="DU28" s="589"/>
      <c r="DV28" s="590"/>
      <c r="DW28" s="611">
        <v>28.1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148739</v>
      </c>
      <c r="S29" s="589"/>
      <c r="T29" s="589"/>
      <c r="U29" s="589"/>
      <c r="V29" s="589"/>
      <c r="W29" s="589"/>
      <c r="X29" s="589"/>
      <c r="Y29" s="590"/>
      <c r="Z29" s="641">
        <v>0.2</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15200428</v>
      </c>
      <c r="CS29" s="607"/>
      <c r="CT29" s="607"/>
      <c r="CU29" s="607"/>
      <c r="CV29" s="607"/>
      <c r="CW29" s="607"/>
      <c r="CX29" s="607"/>
      <c r="CY29" s="608"/>
      <c r="CZ29" s="591">
        <v>20</v>
      </c>
      <c r="DA29" s="609"/>
      <c r="DB29" s="609"/>
      <c r="DC29" s="610"/>
      <c r="DD29" s="594">
        <v>14611712</v>
      </c>
      <c r="DE29" s="607"/>
      <c r="DF29" s="607"/>
      <c r="DG29" s="607"/>
      <c r="DH29" s="607"/>
      <c r="DI29" s="607"/>
      <c r="DJ29" s="607"/>
      <c r="DK29" s="608"/>
      <c r="DL29" s="594">
        <v>13864940</v>
      </c>
      <c r="DM29" s="607"/>
      <c r="DN29" s="607"/>
      <c r="DO29" s="607"/>
      <c r="DP29" s="607"/>
      <c r="DQ29" s="607"/>
      <c r="DR29" s="607"/>
      <c r="DS29" s="607"/>
      <c r="DT29" s="607"/>
      <c r="DU29" s="607"/>
      <c r="DV29" s="608"/>
      <c r="DW29" s="611">
        <v>28.1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359484</v>
      </c>
      <c r="S30" s="589"/>
      <c r="T30" s="589"/>
      <c r="U30" s="589"/>
      <c r="V30" s="589"/>
      <c r="W30" s="589"/>
      <c r="X30" s="589"/>
      <c r="Y30" s="590"/>
      <c r="Z30" s="641">
        <v>0.5</v>
      </c>
      <c r="AA30" s="641"/>
      <c r="AB30" s="641"/>
      <c r="AC30" s="641"/>
      <c r="AD30" s="642" t="s">
        <v>221</v>
      </c>
      <c r="AE30" s="642"/>
      <c r="AF30" s="642"/>
      <c r="AG30" s="642"/>
      <c r="AH30" s="642"/>
      <c r="AI30" s="642"/>
      <c r="AJ30" s="642"/>
      <c r="AK30" s="642"/>
      <c r="AL30" s="611" t="s">
        <v>221</v>
      </c>
      <c r="AM30" s="643"/>
      <c r="AN30" s="643"/>
      <c r="AO30" s="644"/>
      <c r="AP30" s="664" t="s">
        <v>291</v>
      </c>
      <c r="AQ30" s="665"/>
      <c r="AR30" s="665"/>
      <c r="AS30" s="665"/>
      <c r="AT30" s="670" t="s">
        <v>292</v>
      </c>
      <c r="AU30" s="182"/>
      <c r="AV30" s="182"/>
      <c r="AW30" s="182"/>
      <c r="AX30" s="673" t="s">
        <v>170</v>
      </c>
      <c r="AY30" s="674"/>
      <c r="AZ30" s="674"/>
      <c r="BA30" s="674"/>
      <c r="BB30" s="674"/>
      <c r="BC30" s="674"/>
      <c r="BD30" s="674"/>
      <c r="BE30" s="674"/>
      <c r="BF30" s="675"/>
      <c r="BG30" s="654">
        <v>99.1</v>
      </c>
      <c r="BH30" s="655"/>
      <c r="BI30" s="655"/>
      <c r="BJ30" s="655"/>
      <c r="BK30" s="655"/>
      <c r="BL30" s="655"/>
      <c r="BM30" s="656">
        <v>97.2</v>
      </c>
      <c r="BN30" s="655"/>
      <c r="BO30" s="655"/>
      <c r="BP30" s="655"/>
      <c r="BQ30" s="657"/>
      <c r="BR30" s="654">
        <v>99</v>
      </c>
      <c r="BS30" s="655"/>
      <c r="BT30" s="655"/>
      <c r="BU30" s="655"/>
      <c r="BV30" s="655"/>
      <c r="BW30" s="655"/>
      <c r="BX30" s="656">
        <v>96.8</v>
      </c>
      <c r="BY30" s="655"/>
      <c r="BZ30" s="655"/>
      <c r="CA30" s="655"/>
      <c r="CB30" s="657"/>
      <c r="CD30" s="660"/>
      <c r="CE30" s="661"/>
      <c r="CF30" s="625" t="s">
        <v>293</v>
      </c>
      <c r="CG30" s="622"/>
      <c r="CH30" s="622"/>
      <c r="CI30" s="622"/>
      <c r="CJ30" s="622"/>
      <c r="CK30" s="622"/>
      <c r="CL30" s="622"/>
      <c r="CM30" s="622"/>
      <c r="CN30" s="622"/>
      <c r="CO30" s="622"/>
      <c r="CP30" s="622"/>
      <c r="CQ30" s="623"/>
      <c r="CR30" s="588">
        <v>13606071</v>
      </c>
      <c r="CS30" s="589"/>
      <c r="CT30" s="589"/>
      <c r="CU30" s="589"/>
      <c r="CV30" s="589"/>
      <c r="CW30" s="589"/>
      <c r="CX30" s="589"/>
      <c r="CY30" s="590"/>
      <c r="CZ30" s="591">
        <v>17.899999999999999</v>
      </c>
      <c r="DA30" s="609"/>
      <c r="DB30" s="609"/>
      <c r="DC30" s="610"/>
      <c r="DD30" s="594">
        <v>13022100</v>
      </c>
      <c r="DE30" s="589"/>
      <c r="DF30" s="589"/>
      <c r="DG30" s="589"/>
      <c r="DH30" s="589"/>
      <c r="DI30" s="589"/>
      <c r="DJ30" s="589"/>
      <c r="DK30" s="590"/>
      <c r="DL30" s="594">
        <v>12276320</v>
      </c>
      <c r="DM30" s="589"/>
      <c r="DN30" s="589"/>
      <c r="DO30" s="589"/>
      <c r="DP30" s="589"/>
      <c r="DQ30" s="589"/>
      <c r="DR30" s="589"/>
      <c r="DS30" s="589"/>
      <c r="DT30" s="589"/>
      <c r="DU30" s="589"/>
      <c r="DV30" s="590"/>
      <c r="DW30" s="611">
        <v>24.9</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1370628</v>
      </c>
      <c r="S31" s="589"/>
      <c r="T31" s="589"/>
      <c r="U31" s="589"/>
      <c r="V31" s="589"/>
      <c r="W31" s="589"/>
      <c r="X31" s="589"/>
      <c r="Y31" s="590"/>
      <c r="Z31" s="641">
        <v>1.8</v>
      </c>
      <c r="AA31" s="641"/>
      <c r="AB31" s="641"/>
      <c r="AC31" s="641"/>
      <c r="AD31" s="642" t="s">
        <v>221</v>
      </c>
      <c r="AE31" s="642"/>
      <c r="AF31" s="642"/>
      <c r="AG31" s="642"/>
      <c r="AH31" s="642"/>
      <c r="AI31" s="642"/>
      <c r="AJ31" s="642"/>
      <c r="AK31" s="642"/>
      <c r="AL31" s="611" t="s">
        <v>221</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99.3</v>
      </c>
      <c r="BH31" s="607"/>
      <c r="BI31" s="607"/>
      <c r="BJ31" s="607"/>
      <c r="BK31" s="607"/>
      <c r="BL31" s="607"/>
      <c r="BM31" s="643">
        <v>97.9</v>
      </c>
      <c r="BN31" s="653"/>
      <c r="BO31" s="653"/>
      <c r="BP31" s="653"/>
      <c r="BQ31" s="617"/>
      <c r="BR31" s="652">
        <v>99.2</v>
      </c>
      <c r="BS31" s="607"/>
      <c r="BT31" s="607"/>
      <c r="BU31" s="607"/>
      <c r="BV31" s="607"/>
      <c r="BW31" s="607"/>
      <c r="BX31" s="643">
        <v>97.2</v>
      </c>
      <c r="BY31" s="653"/>
      <c r="BZ31" s="653"/>
      <c r="CA31" s="653"/>
      <c r="CB31" s="617"/>
      <c r="CD31" s="660"/>
      <c r="CE31" s="661"/>
      <c r="CF31" s="625" t="s">
        <v>297</v>
      </c>
      <c r="CG31" s="622"/>
      <c r="CH31" s="622"/>
      <c r="CI31" s="622"/>
      <c r="CJ31" s="622"/>
      <c r="CK31" s="622"/>
      <c r="CL31" s="622"/>
      <c r="CM31" s="622"/>
      <c r="CN31" s="622"/>
      <c r="CO31" s="622"/>
      <c r="CP31" s="622"/>
      <c r="CQ31" s="623"/>
      <c r="CR31" s="588">
        <v>1594357</v>
      </c>
      <c r="CS31" s="607"/>
      <c r="CT31" s="607"/>
      <c r="CU31" s="607"/>
      <c r="CV31" s="607"/>
      <c r="CW31" s="607"/>
      <c r="CX31" s="607"/>
      <c r="CY31" s="608"/>
      <c r="CZ31" s="591">
        <v>2.1</v>
      </c>
      <c r="DA31" s="609"/>
      <c r="DB31" s="609"/>
      <c r="DC31" s="610"/>
      <c r="DD31" s="594">
        <v>1589612</v>
      </c>
      <c r="DE31" s="607"/>
      <c r="DF31" s="607"/>
      <c r="DG31" s="607"/>
      <c r="DH31" s="607"/>
      <c r="DI31" s="607"/>
      <c r="DJ31" s="607"/>
      <c r="DK31" s="608"/>
      <c r="DL31" s="594">
        <v>1588620</v>
      </c>
      <c r="DM31" s="607"/>
      <c r="DN31" s="607"/>
      <c r="DO31" s="607"/>
      <c r="DP31" s="607"/>
      <c r="DQ31" s="607"/>
      <c r="DR31" s="607"/>
      <c r="DS31" s="607"/>
      <c r="DT31" s="607"/>
      <c r="DU31" s="607"/>
      <c r="DV31" s="608"/>
      <c r="DW31" s="611">
        <v>3.2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2266881</v>
      </c>
      <c r="S32" s="589"/>
      <c r="T32" s="589"/>
      <c r="U32" s="589"/>
      <c r="V32" s="589"/>
      <c r="W32" s="589"/>
      <c r="X32" s="589"/>
      <c r="Y32" s="590"/>
      <c r="Z32" s="641">
        <v>2.9</v>
      </c>
      <c r="AA32" s="641"/>
      <c r="AB32" s="641"/>
      <c r="AC32" s="641"/>
      <c r="AD32" s="642">
        <v>21705</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98.9</v>
      </c>
      <c r="BH32" s="573"/>
      <c r="BI32" s="573"/>
      <c r="BJ32" s="573"/>
      <c r="BK32" s="573"/>
      <c r="BL32" s="573"/>
      <c r="BM32" s="636">
        <v>96.3</v>
      </c>
      <c r="BN32" s="573"/>
      <c r="BO32" s="573"/>
      <c r="BP32" s="573"/>
      <c r="BQ32" s="630"/>
      <c r="BR32" s="651">
        <v>98.8</v>
      </c>
      <c r="BS32" s="573"/>
      <c r="BT32" s="573"/>
      <c r="BU32" s="573"/>
      <c r="BV32" s="573"/>
      <c r="BW32" s="573"/>
      <c r="BX32" s="636">
        <v>96</v>
      </c>
      <c r="BY32" s="573"/>
      <c r="BZ32" s="573"/>
      <c r="CA32" s="573"/>
      <c r="CB32" s="630"/>
      <c r="CD32" s="662"/>
      <c r="CE32" s="663"/>
      <c r="CF32" s="625" t="s">
        <v>300</v>
      </c>
      <c r="CG32" s="622"/>
      <c r="CH32" s="622"/>
      <c r="CI32" s="622"/>
      <c r="CJ32" s="622"/>
      <c r="CK32" s="622"/>
      <c r="CL32" s="622"/>
      <c r="CM32" s="622"/>
      <c r="CN32" s="622"/>
      <c r="CO32" s="622"/>
      <c r="CP32" s="622"/>
      <c r="CQ32" s="623"/>
      <c r="CR32" s="588">
        <v>3514</v>
      </c>
      <c r="CS32" s="589"/>
      <c r="CT32" s="589"/>
      <c r="CU32" s="589"/>
      <c r="CV32" s="589"/>
      <c r="CW32" s="589"/>
      <c r="CX32" s="589"/>
      <c r="CY32" s="590"/>
      <c r="CZ32" s="591">
        <v>0</v>
      </c>
      <c r="DA32" s="609"/>
      <c r="DB32" s="609"/>
      <c r="DC32" s="610"/>
      <c r="DD32" s="594">
        <v>3514</v>
      </c>
      <c r="DE32" s="589"/>
      <c r="DF32" s="589"/>
      <c r="DG32" s="589"/>
      <c r="DH32" s="589"/>
      <c r="DI32" s="589"/>
      <c r="DJ32" s="589"/>
      <c r="DK32" s="590"/>
      <c r="DL32" s="594">
        <v>3514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6452000</v>
      </c>
      <c r="S33" s="589"/>
      <c r="T33" s="589"/>
      <c r="U33" s="589"/>
      <c r="V33" s="589"/>
      <c r="W33" s="589"/>
      <c r="X33" s="589"/>
      <c r="Y33" s="590"/>
      <c r="Z33" s="641">
        <v>8.3000000000000007</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26506726</v>
      </c>
      <c r="CS33" s="607"/>
      <c r="CT33" s="607"/>
      <c r="CU33" s="607"/>
      <c r="CV33" s="607"/>
      <c r="CW33" s="607"/>
      <c r="CX33" s="607"/>
      <c r="CY33" s="608"/>
      <c r="CZ33" s="591">
        <v>34.799999999999997</v>
      </c>
      <c r="DA33" s="609"/>
      <c r="DB33" s="609"/>
      <c r="DC33" s="610"/>
      <c r="DD33" s="594">
        <v>20470150</v>
      </c>
      <c r="DE33" s="607"/>
      <c r="DF33" s="607"/>
      <c r="DG33" s="607"/>
      <c r="DH33" s="607"/>
      <c r="DI33" s="607"/>
      <c r="DJ33" s="607"/>
      <c r="DK33" s="608"/>
      <c r="DL33" s="594">
        <v>15916126</v>
      </c>
      <c r="DM33" s="607"/>
      <c r="DN33" s="607"/>
      <c r="DO33" s="607"/>
      <c r="DP33" s="607"/>
      <c r="DQ33" s="607"/>
      <c r="DR33" s="607"/>
      <c r="DS33" s="607"/>
      <c r="DT33" s="607"/>
      <c r="DU33" s="607"/>
      <c r="DV33" s="608"/>
      <c r="DW33" s="611">
        <v>32.299999999999997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9935833</v>
      </c>
      <c r="CS34" s="589"/>
      <c r="CT34" s="589"/>
      <c r="CU34" s="589"/>
      <c r="CV34" s="589"/>
      <c r="CW34" s="589"/>
      <c r="CX34" s="589"/>
      <c r="CY34" s="590"/>
      <c r="CZ34" s="591">
        <v>13.1</v>
      </c>
      <c r="DA34" s="609"/>
      <c r="DB34" s="609"/>
      <c r="DC34" s="610"/>
      <c r="DD34" s="594">
        <v>7158661</v>
      </c>
      <c r="DE34" s="589"/>
      <c r="DF34" s="589"/>
      <c r="DG34" s="589"/>
      <c r="DH34" s="589"/>
      <c r="DI34" s="589"/>
      <c r="DJ34" s="589"/>
      <c r="DK34" s="590"/>
      <c r="DL34" s="594">
        <v>6181222</v>
      </c>
      <c r="DM34" s="589"/>
      <c r="DN34" s="589"/>
      <c r="DO34" s="589"/>
      <c r="DP34" s="589"/>
      <c r="DQ34" s="589"/>
      <c r="DR34" s="589"/>
      <c r="DS34" s="589"/>
      <c r="DT34" s="589"/>
      <c r="DU34" s="589"/>
      <c r="DV34" s="590"/>
      <c r="DW34" s="611">
        <v>12.5</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3346500</v>
      </c>
      <c r="S35" s="589"/>
      <c r="T35" s="589"/>
      <c r="U35" s="589"/>
      <c r="V35" s="589"/>
      <c r="W35" s="589"/>
      <c r="X35" s="589"/>
      <c r="Y35" s="590"/>
      <c r="Z35" s="641">
        <v>4.3</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10136812</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287693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475876</v>
      </c>
      <c r="CS35" s="607"/>
      <c r="CT35" s="607"/>
      <c r="CU35" s="607"/>
      <c r="CV35" s="607"/>
      <c r="CW35" s="607"/>
      <c r="CX35" s="607"/>
      <c r="CY35" s="608"/>
      <c r="CZ35" s="591">
        <v>0.6</v>
      </c>
      <c r="DA35" s="609"/>
      <c r="DB35" s="609"/>
      <c r="DC35" s="610"/>
      <c r="DD35" s="594">
        <v>432131</v>
      </c>
      <c r="DE35" s="607"/>
      <c r="DF35" s="607"/>
      <c r="DG35" s="607"/>
      <c r="DH35" s="607"/>
      <c r="DI35" s="607"/>
      <c r="DJ35" s="607"/>
      <c r="DK35" s="608"/>
      <c r="DL35" s="594">
        <v>432131</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77849190</v>
      </c>
      <c r="S36" s="629"/>
      <c r="T36" s="629"/>
      <c r="U36" s="629"/>
      <c r="V36" s="629"/>
      <c r="W36" s="629"/>
      <c r="X36" s="629"/>
      <c r="Y36" s="632"/>
      <c r="Z36" s="633">
        <v>100</v>
      </c>
      <c r="AA36" s="633"/>
      <c r="AB36" s="633"/>
      <c r="AC36" s="633"/>
      <c r="AD36" s="634">
        <v>45953401</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3238185</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81096</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4760530</v>
      </c>
      <c r="CS36" s="589"/>
      <c r="CT36" s="589"/>
      <c r="CU36" s="589"/>
      <c r="CV36" s="589"/>
      <c r="CW36" s="589"/>
      <c r="CX36" s="589"/>
      <c r="CY36" s="590"/>
      <c r="CZ36" s="591">
        <v>6.3</v>
      </c>
      <c r="DA36" s="609"/>
      <c r="DB36" s="609"/>
      <c r="DC36" s="610"/>
      <c r="DD36" s="594">
        <v>3590277</v>
      </c>
      <c r="DE36" s="589"/>
      <c r="DF36" s="589"/>
      <c r="DG36" s="589"/>
      <c r="DH36" s="589"/>
      <c r="DI36" s="589"/>
      <c r="DJ36" s="589"/>
      <c r="DK36" s="590"/>
      <c r="DL36" s="594">
        <v>1366037</v>
      </c>
      <c r="DM36" s="589"/>
      <c r="DN36" s="589"/>
      <c r="DO36" s="589"/>
      <c r="DP36" s="589"/>
      <c r="DQ36" s="589"/>
      <c r="DR36" s="589"/>
      <c r="DS36" s="589"/>
      <c r="DT36" s="589"/>
      <c r="DU36" s="589"/>
      <c r="DV36" s="590"/>
      <c r="DW36" s="611">
        <v>2.8</v>
      </c>
      <c r="DX36" s="612"/>
      <c r="DY36" s="612"/>
      <c r="DZ36" s="612"/>
      <c r="EA36" s="612"/>
      <c r="EB36" s="612"/>
      <c r="EC36" s="613"/>
    </row>
    <row r="37" spans="2:133" ht="11.25" customHeight="1">
      <c r="AQ37" s="614" t="s">
        <v>315</v>
      </c>
      <c r="AR37" s="615"/>
      <c r="AS37" s="615"/>
      <c r="AT37" s="615"/>
      <c r="AU37" s="615"/>
      <c r="AV37" s="615"/>
      <c r="AW37" s="615"/>
      <c r="AX37" s="615"/>
      <c r="AY37" s="616"/>
      <c r="AZ37" s="588">
        <v>513671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21502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78533</v>
      </c>
      <c r="CS37" s="607"/>
      <c r="CT37" s="607"/>
      <c r="CU37" s="607"/>
      <c r="CV37" s="607"/>
      <c r="CW37" s="607"/>
      <c r="CX37" s="607"/>
      <c r="CY37" s="608"/>
      <c r="CZ37" s="591">
        <v>0.1</v>
      </c>
      <c r="DA37" s="609"/>
      <c r="DB37" s="609"/>
      <c r="DC37" s="610"/>
      <c r="DD37" s="594">
        <v>78533</v>
      </c>
      <c r="DE37" s="607"/>
      <c r="DF37" s="607"/>
      <c r="DG37" s="607"/>
      <c r="DH37" s="607"/>
      <c r="DI37" s="607"/>
      <c r="DJ37" s="607"/>
      <c r="DK37" s="608"/>
      <c r="DL37" s="594">
        <v>56689</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318</v>
      </c>
      <c r="AR38" s="615"/>
      <c r="AS38" s="615"/>
      <c r="AT38" s="615"/>
      <c r="AU38" s="615"/>
      <c r="AV38" s="615"/>
      <c r="AW38" s="615"/>
      <c r="AX38" s="615"/>
      <c r="AY38" s="616"/>
      <c r="AZ38" s="588">
        <v>494698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36398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9579605</v>
      </c>
      <c r="CS38" s="589"/>
      <c r="CT38" s="589"/>
      <c r="CU38" s="589"/>
      <c r="CV38" s="589"/>
      <c r="CW38" s="589"/>
      <c r="CX38" s="589"/>
      <c r="CY38" s="590"/>
      <c r="CZ38" s="591">
        <v>12.6</v>
      </c>
      <c r="DA38" s="609"/>
      <c r="DB38" s="609"/>
      <c r="DC38" s="610"/>
      <c r="DD38" s="594">
        <v>8730263</v>
      </c>
      <c r="DE38" s="589"/>
      <c r="DF38" s="589"/>
      <c r="DG38" s="589"/>
      <c r="DH38" s="589"/>
      <c r="DI38" s="589"/>
      <c r="DJ38" s="589"/>
      <c r="DK38" s="590"/>
      <c r="DL38" s="594">
        <v>7936736</v>
      </c>
      <c r="DM38" s="589"/>
      <c r="DN38" s="589"/>
      <c r="DO38" s="589"/>
      <c r="DP38" s="589"/>
      <c r="DQ38" s="589"/>
      <c r="DR38" s="589"/>
      <c r="DS38" s="589"/>
      <c r="DT38" s="589"/>
      <c r="DU38" s="589"/>
      <c r="DV38" s="590"/>
      <c r="DW38" s="611">
        <v>16.100000000000001</v>
      </c>
      <c r="DX38" s="612"/>
      <c r="DY38" s="612"/>
      <c r="DZ38" s="612"/>
      <c r="EA38" s="612"/>
      <c r="EB38" s="612"/>
      <c r="EC38" s="613"/>
    </row>
    <row r="39" spans="2:133" ht="11.25" customHeight="1">
      <c r="AQ39" s="614" t="s">
        <v>321</v>
      </c>
      <c r="AR39" s="615"/>
      <c r="AS39" s="615"/>
      <c r="AT39" s="615"/>
      <c r="AU39" s="615"/>
      <c r="AV39" s="615"/>
      <c r="AW39" s="615"/>
      <c r="AX39" s="615"/>
      <c r="AY39" s="616"/>
      <c r="AZ39" s="588">
        <v>42509</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105</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917873</v>
      </c>
      <c r="CS39" s="607"/>
      <c r="CT39" s="607"/>
      <c r="CU39" s="607"/>
      <c r="CV39" s="607"/>
      <c r="CW39" s="607"/>
      <c r="CX39" s="607"/>
      <c r="CY39" s="608"/>
      <c r="CZ39" s="591">
        <v>1.2</v>
      </c>
      <c r="DA39" s="609"/>
      <c r="DB39" s="609"/>
      <c r="DC39" s="610"/>
      <c r="DD39" s="594">
        <v>544102</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1179786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837009</v>
      </c>
      <c r="CS40" s="589"/>
      <c r="CT40" s="589"/>
      <c r="CU40" s="589"/>
      <c r="CV40" s="589"/>
      <c r="CW40" s="589"/>
      <c r="CX40" s="589"/>
      <c r="CY40" s="590"/>
      <c r="CZ40" s="591">
        <v>1.1000000000000001</v>
      </c>
      <c r="DA40" s="609"/>
      <c r="DB40" s="609"/>
      <c r="DC40" s="610"/>
      <c r="DD40" s="594">
        <v>14716</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4667963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334</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8197292</v>
      </c>
      <c r="CS42" s="589"/>
      <c r="CT42" s="589"/>
      <c r="CU42" s="589"/>
      <c r="CV42" s="589"/>
      <c r="CW42" s="589"/>
      <c r="CX42" s="589"/>
      <c r="CY42" s="590"/>
      <c r="CZ42" s="591">
        <v>10.8</v>
      </c>
      <c r="DA42" s="592"/>
      <c r="DB42" s="592"/>
      <c r="DC42" s="593"/>
      <c r="DD42" s="594">
        <v>3060416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104287</v>
      </c>
      <c r="CS43" s="607"/>
      <c r="CT43" s="607"/>
      <c r="CU43" s="607"/>
      <c r="CV43" s="607"/>
      <c r="CW43" s="607"/>
      <c r="CX43" s="607"/>
      <c r="CY43" s="608"/>
      <c r="CZ43" s="591">
        <v>0.1</v>
      </c>
      <c r="DA43" s="609"/>
      <c r="DB43" s="609"/>
      <c r="DC43" s="610"/>
      <c r="DD43" s="594">
        <v>104158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8088894</v>
      </c>
      <c r="CS44" s="589"/>
      <c r="CT44" s="589"/>
      <c r="CU44" s="589"/>
      <c r="CV44" s="589"/>
      <c r="CW44" s="589"/>
      <c r="CX44" s="589"/>
      <c r="CY44" s="590"/>
      <c r="CZ44" s="591">
        <v>10.6</v>
      </c>
      <c r="DA44" s="592"/>
      <c r="DB44" s="592"/>
      <c r="DC44" s="593"/>
      <c r="DD44" s="594">
        <v>3018195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3400293</v>
      </c>
      <c r="CS45" s="607"/>
      <c r="CT45" s="607"/>
      <c r="CU45" s="607"/>
      <c r="CV45" s="607"/>
      <c r="CW45" s="607"/>
      <c r="CX45" s="607"/>
      <c r="CY45" s="608"/>
      <c r="CZ45" s="591">
        <v>4.5</v>
      </c>
      <c r="DA45" s="609"/>
      <c r="DB45" s="609"/>
      <c r="DC45" s="610"/>
      <c r="DD45" s="594">
        <v>273737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4308624</v>
      </c>
      <c r="CS46" s="589"/>
      <c r="CT46" s="589"/>
      <c r="CU46" s="589"/>
      <c r="CV46" s="589"/>
      <c r="CW46" s="589"/>
      <c r="CX46" s="589"/>
      <c r="CY46" s="590"/>
      <c r="CZ46" s="591">
        <v>5.7</v>
      </c>
      <c r="DA46" s="592"/>
      <c r="DB46" s="592"/>
      <c r="DC46" s="593"/>
      <c r="DD46" s="594">
        <v>2628512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108398</v>
      </c>
      <c r="CS47" s="607"/>
      <c r="CT47" s="607"/>
      <c r="CU47" s="607"/>
      <c r="CV47" s="607"/>
      <c r="CW47" s="607"/>
      <c r="CX47" s="607"/>
      <c r="CY47" s="608"/>
      <c r="CZ47" s="591">
        <v>0.1</v>
      </c>
      <c r="DA47" s="609"/>
      <c r="DB47" s="609"/>
      <c r="DC47" s="610"/>
      <c r="DD47" s="594">
        <v>42221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76134543</v>
      </c>
      <c r="CS49" s="573"/>
      <c r="CT49" s="573"/>
      <c r="CU49" s="573"/>
      <c r="CV49" s="573"/>
      <c r="CW49" s="573"/>
      <c r="CX49" s="573"/>
      <c r="CY49" s="574"/>
      <c r="CZ49" s="575">
        <v>100</v>
      </c>
      <c r="DA49" s="576"/>
      <c r="DB49" s="576"/>
      <c r="DC49" s="577"/>
      <c r="DD49" s="578">
        <v>52240334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77590</v>
      </c>
      <c r="R7" s="1101"/>
      <c r="S7" s="1101"/>
      <c r="T7" s="1101"/>
      <c r="U7" s="1101"/>
      <c r="V7" s="1101">
        <v>75900</v>
      </c>
      <c r="W7" s="1101"/>
      <c r="X7" s="1101"/>
      <c r="Y7" s="1101"/>
      <c r="Z7" s="1101"/>
      <c r="AA7" s="1101">
        <v>1690</v>
      </c>
      <c r="AB7" s="1101"/>
      <c r="AC7" s="1101"/>
      <c r="AD7" s="1101"/>
      <c r="AE7" s="1102"/>
      <c r="AF7" s="1103">
        <v>1530</v>
      </c>
      <c r="AG7" s="1104"/>
      <c r="AH7" s="1104"/>
      <c r="AI7" s="1104"/>
      <c r="AJ7" s="1105"/>
      <c r="AK7" s="1087">
        <v>280</v>
      </c>
      <c r="AL7" s="1088"/>
      <c r="AM7" s="1088"/>
      <c r="AN7" s="1088"/>
      <c r="AO7" s="1088"/>
      <c r="AP7" s="1088">
        <v>118879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-1</v>
      </c>
      <c r="CI7" s="1085"/>
      <c r="CJ7" s="1085"/>
      <c r="CK7" s="1085"/>
      <c r="CL7" s="1086"/>
      <c r="CM7" s="1084">
        <v>386</v>
      </c>
      <c r="CN7" s="1085"/>
      <c r="CO7" s="1085"/>
      <c r="CP7" s="1085"/>
      <c r="CQ7" s="1086"/>
      <c r="CR7" s="1084">
        <v>141</v>
      </c>
      <c r="CS7" s="1085"/>
      <c r="CT7" s="1085"/>
      <c r="CU7" s="1085"/>
      <c r="CV7" s="1086"/>
      <c r="CW7" s="1084">
        <v>22</v>
      </c>
      <c r="CX7" s="1085"/>
      <c r="CY7" s="1085"/>
      <c r="CZ7" s="1085"/>
      <c r="DA7" s="1086"/>
      <c r="DB7" s="1084" t="s">
        <v>557</v>
      </c>
      <c r="DC7" s="1085"/>
      <c r="DD7" s="1085"/>
      <c r="DE7" s="1085"/>
      <c r="DF7" s="1086"/>
      <c r="DG7" s="1084" t="s">
        <v>557</v>
      </c>
      <c r="DH7" s="1085"/>
      <c r="DI7" s="1085"/>
      <c r="DJ7" s="1085"/>
      <c r="DK7" s="1086"/>
      <c r="DL7" s="1084" t="s">
        <v>557</v>
      </c>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107</v>
      </c>
      <c r="R8" s="1040"/>
      <c r="S8" s="1040"/>
      <c r="T8" s="1040"/>
      <c r="U8" s="1040"/>
      <c r="V8" s="1040">
        <v>87</v>
      </c>
      <c r="W8" s="1040"/>
      <c r="X8" s="1040"/>
      <c r="Y8" s="1040"/>
      <c r="Z8" s="1040"/>
      <c r="AA8" s="1040">
        <v>20</v>
      </c>
      <c r="AB8" s="1040"/>
      <c r="AC8" s="1040"/>
      <c r="AD8" s="1040"/>
      <c r="AE8" s="1041"/>
      <c r="AF8" s="1033">
        <v>20</v>
      </c>
      <c r="AG8" s="1034"/>
      <c r="AH8" s="1034"/>
      <c r="AI8" s="1034"/>
      <c r="AJ8" s="1035"/>
      <c r="AK8" s="1082" t="s">
        <v>557</v>
      </c>
      <c r="AL8" s="1083"/>
      <c r="AM8" s="1083"/>
      <c r="AN8" s="1083"/>
      <c r="AO8" s="1083"/>
      <c r="AP8" s="1083" t="s">
        <v>557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544</v>
      </c>
      <c r="BT8" s="1011"/>
      <c r="BU8" s="1011"/>
      <c r="BV8" s="1011"/>
      <c r="BW8" s="1011"/>
      <c r="BX8" s="1011"/>
      <c r="BY8" s="1011"/>
      <c r="BZ8" s="1011"/>
      <c r="CA8" s="1011"/>
      <c r="CB8" s="1011"/>
      <c r="CC8" s="1011"/>
      <c r="CD8" s="1011"/>
      <c r="CE8" s="1011"/>
      <c r="CF8" s="1011"/>
      <c r="CG8" s="1012"/>
      <c r="CH8" s="985">
        <v>-7</v>
      </c>
      <c r="CI8" s="986"/>
      <c r="CJ8" s="986"/>
      <c r="CK8" s="986"/>
      <c r="CL8" s="987"/>
      <c r="CM8" s="985">
        <v>83</v>
      </c>
      <c r="CN8" s="986"/>
      <c r="CO8" s="986"/>
      <c r="CP8" s="986"/>
      <c r="CQ8" s="987"/>
      <c r="CR8" s="985">
        <v>6</v>
      </c>
      <c r="CS8" s="986"/>
      <c r="CT8" s="986"/>
      <c r="CU8" s="986"/>
      <c r="CV8" s="987"/>
      <c r="CW8" s="985" t="s">
        <v>557</v>
      </c>
      <c r="CX8" s="986"/>
      <c r="CY8" s="986"/>
      <c r="CZ8" s="986"/>
      <c r="DA8" s="987"/>
      <c r="DB8" s="985" t="s">
        <v>557</v>
      </c>
      <c r="DC8" s="986"/>
      <c r="DD8" s="986"/>
      <c r="DE8" s="986"/>
      <c r="DF8" s="987"/>
      <c r="DG8" s="985" t="s">
        <v>557</v>
      </c>
      <c r="DH8" s="986"/>
      <c r="DI8" s="986"/>
      <c r="DJ8" s="986"/>
      <c r="DK8" s="987"/>
      <c r="DL8" s="985" t="s">
        <v>557</v>
      </c>
      <c r="DM8" s="986"/>
      <c r="DN8" s="986"/>
      <c r="DO8" s="986"/>
      <c r="DP8" s="987"/>
      <c r="DQ8" s="985"/>
      <c r="DR8" s="986"/>
      <c r="DS8" s="986"/>
      <c r="DT8" s="986"/>
      <c r="DU8" s="987"/>
      <c r="DV8" s="988"/>
      <c r="DW8" s="989"/>
      <c r="DX8" s="989"/>
      <c r="DY8" s="989"/>
      <c r="DZ8" s="990"/>
      <c r="EA8" s="205"/>
    </row>
    <row r="9" spans="1:131" s="206" customFormat="1" ht="26.25" customHeight="1">
      <c r="A9" s="212">
        <v>3</v>
      </c>
      <c r="B9" s="1027" t="s">
        <v>368</v>
      </c>
      <c r="C9" s="1028"/>
      <c r="D9" s="1028"/>
      <c r="E9" s="1028"/>
      <c r="F9" s="1028"/>
      <c r="G9" s="1028"/>
      <c r="H9" s="1028"/>
      <c r="I9" s="1028"/>
      <c r="J9" s="1028"/>
      <c r="K9" s="1028"/>
      <c r="L9" s="1028"/>
      <c r="M9" s="1028"/>
      <c r="N9" s="1028"/>
      <c r="O9" s="1028"/>
      <c r="P9" s="1029"/>
      <c r="Q9" s="1039">
        <v>82</v>
      </c>
      <c r="R9" s="1040"/>
      <c r="S9" s="1040"/>
      <c r="T9" s="1040"/>
      <c r="U9" s="1040"/>
      <c r="V9" s="1040">
        <v>79</v>
      </c>
      <c r="W9" s="1040"/>
      <c r="X9" s="1040"/>
      <c r="Y9" s="1040"/>
      <c r="Z9" s="1040"/>
      <c r="AA9" s="1040">
        <v>3</v>
      </c>
      <c r="AB9" s="1040"/>
      <c r="AC9" s="1040"/>
      <c r="AD9" s="1040"/>
      <c r="AE9" s="1041"/>
      <c r="AF9" s="1033">
        <v>3</v>
      </c>
      <c r="AG9" s="1034"/>
      <c r="AH9" s="1034"/>
      <c r="AI9" s="1034"/>
      <c r="AJ9" s="1035"/>
      <c r="AK9" s="1082" t="s">
        <v>557</v>
      </c>
      <c r="AL9" s="1083"/>
      <c r="AM9" s="1083"/>
      <c r="AN9" s="1083"/>
      <c r="AO9" s="1083"/>
      <c r="AP9" s="1083" t="s">
        <v>557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545</v>
      </c>
      <c r="BT9" s="1011"/>
      <c r="BU9" s="1011"/>
      <c r="BV9" s="1011"/>
      <c r="BW9" s="1011"/>
      <c r="BX9" s="1011"/>
      <c r="BY9" s="1011"/>
      <c r="BZ9" s="1011"/>
      <c r="CA9" s="1011"/>
      <c r="CB9" s="1011"/>
      <c r="CC9" s="1011"/>
      <c r="CD9" s="1011"/>
      <c r="CE9" s="1011"/>
      <c r="CF9" s="1011"/>
      <c r="CG9" s="1012"/>
      <c r="CH9" s="985">
        <v>4</v>
      </c>
      <c r="CI9" s="986"/>
      <c r="CJ9" s="986"/>
      <c r="CK9" s="986"/>
      <c r="CL9" s="987"/>
      <c r="CM9" s="985">
        <v>125</v>
      </c>
      <c r="CN9" s="986"/>
      <c r="CO9" s="986"/>
      <c r="CP9" s="986"/>
      <c r="CQ9" s="987"/>
      <c r="CR9" s="985">
        <v>164</v>
      </c>
      <c r="CS9" s="986"/>
      <c r="CT9" s="986"/>
      <c r="CU9" s="986"/>
      <c r="CV9" s="987"/>
      <c r="CW9" s="985" t="s">
        <v>557</v>
      </c>
      <c r="CX9" s="986"/>
      <c r="CY9" s="986"/>
      <c r="CZ9" s="986"/>
      <c r="DA9" s="987"/>
      <c r="DB9" s="985" t="s">
        <v>557</v>
      </c>
      <c r="DC9" s="986"/>
      <c r="DD9" s="986"/>
      <c r="DE9" s="986"/>
      <c r="DF9" s="987"/>
      <c r="DG9" s="985" t="s">
        <v>557</v>
      </c>
      <c r="DH9" s="986"/>
      <c r="DI9" s="986"/>
      <c r="DJ9" s="986"/>
      <c r="DK9" s="987"/>
      <c r="DL9" s="985" t="s">
        <v>557</v>
      </c>
      <c r="DM9" s="986"/>
      <c r="DN9" s="986"/>
      <c r="DO9" s="986"/>
      <c r="DP9" s="987"/>
      <c r="DQ9" s="985"/>
      <c r="DR9" s="986"/>
      <c r="DS9" s="986"/>
      <c r="DT9" s="986"/>
      <c r="DU9" s="987"/>
      <c r="DV9" s="988"/>
      <c r="DW9" s="989"/>
      <c r="DX9" s="989"/>
      <c r="DY9" s="989"/>
      <c r="DZ9" s="990"/>
      <c r="EA9" s="205"/>
    </row>
    <row r="10" spans="1:131" s="206" customFormat="1" ht="26.25" customHeight="1">
      <c r="A10" s="212">
        <v>4</v>
      </c>
      <c r="B10" s="1027" t="s">
        <v>369</v>
      </c>
      <c r="C10" s="1028"/>
      <c r="D10" s="1028"/>
      <c r="E10" s="1028"/>
      <c r="F10" s="1028"/>
      <c r="G10" s="1028"/>
      <c r="H10" s="1028"/>
      <c r="I10" s="1028"/>
      <c r="J10" s="1028"/>
      <c r="K10" s="1028"/>
      <c r="L10" s="1028"/>
      <c r="M10" s="1028"/>
      <c r="N10" s="1028"/>
      <c r="O10" s="1028"/>
      <c r="P10" s="1029"/>
      <c r="Q10" s="1039">
        <v>3</v>
      </c>
      <c r="R10" s="1040"/>
      <c r="S10" s="1040"/>
      <c r="T10" s="1040"/>
      <c r="U10" s="1040"/>
      <c r="V10" s="1040">
        <v>1</v>
      </c>
      <c r="W10" s="1040"/>
      <c r="X10" s="1040"/>
      <c r="Y10" s="1040"/>
      <c r="Z10" s="1040"/>
      <c r="AA10" s="1040">
        <v>2</v>
      </c>
      <c r="AB10" s="1040"/>
      <c r="AC10" s="1040"/>
      <c r="AD10" s="1040"/>
      <c r="AE10" s="1041"/>
      <c r="AF10" s="1033">
        <v>2</v>
      </c>
      <c r="AG10" s="1034"/>
      <c r="AH10" s="1034"/>
      <c r="AI10" s="1034"/>
      <c r="AJ10" s="1035"/>
      <c r="AK10" s="1082" t="s">
        <v>557</v>
      </c>
      <c r="AL10" s="1083"/>
      <c r="AM10" s="1083"/>
      <c r="AN10" s="1083"/>
      <c r="AO10" s="1083"/>
      <c r="AP10" s="1083" t="s">
        <v>557</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546</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542</v>
      </c>
      <c r="CN10" s="986"/>
      <c r="CO10" s="986"/>
      <c r="CP10" s="986"/>
      <c r="CQ10" s="987"/>
      <c r="CR10" s="985">
        <v>5</v>
      </c>
      <c r="CS10" s="986"/>
      <c r="CT10" s="986"/>
      <c r="CU10" s="986"/>
      <c r="CV10" s="987"/>
      <c r="CW10" s="985" t="s">
        <v>557</v>
      </c>
      <c r="CX10" s="986"/>
      <c r="CY10" s="986"/>
      <c r="CZ10" s="986"/>
      <c r="DA10" s="987"/>
      <c r="DB10" s="985" t="s">
        <v>557</v>
      </c>
      <c r="DC10" s="986"/>
      <c r="DD10" s="986"/>
      <c r="DE10" s="986"/>
      <c r="DF10" s="987"/>
      <c r="DG10" s="985">
        <v>926</v>
      </c>
      <c r="DH10" s="986"/>
      <c r="DI10" s="986"/>
      <c r="DJ10" s="986"/>
      <c r="DK10" s="987"/>
      <c r="DL10" s="985" t="s">
        <v>557</v>
      </c>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t="s">
        <v>370</v>
      </c>
      <c r="C11" s="1028"/>
      <c r="D11" s="1028"/>
      <c r="E11" s="1028"/>
      <c r="F11" s="1028"/>
      <c r="G11" s="1028"/>
      <c r="H11" s="1028"/>
      <c r="I11" s="1028"/>
      <c r="J11" s="1028"/>
      <c r="K11" s="1028"/>
      <c r="L11" s="1028"/>
      <c r="M11" s="1028"/>
      <c r="N11" s="1028"/>
      <c r="O11" s="1028"/>
      <c r="P11" s="1029"/>
      <c r="Q11" s="1039">
        <v>4</v>
      </c>
      <c r="R11" s="1040"/>
      <c r="S11" s="1040"/>
      <c r="T11" s="1040"/>
      <c r="U11" s="1040"/>
      <c r="V11" s="1040">
        <v>4</v>
      </c>
      <c r="W11" s="1040"/>
      <c r="X11" s="1040"/>
      <c r="Y11" s="1040"/>
      <c r="Z11" s="1040"/>
      <c r="AA11" s="1040" t="s">
        <v>557</v>
      </c>
      <c r="AB11" s="1040"/>
      <c r="AC11" s="1040"/>
      <c r="AD11" s="1040"/>
      <c r="AE11" s="1041"/>
      <c r="AF11" s="1033" t="s">
        <v>113</v>
      </c>
      <c r="AG11" s="1034"/>
      <c r="AH11" s="1034"/>
      <c r="AI11" s="1034"/>
      <c r="AJ11" s="1035"/>
      <c r="AK11" s="1082" t="s">
        <v>557</v>
      </c>
      <c r="AL11" s="1083"/>
      <c r="AM11" s="1083"/>
      <c r="AN11" s="1083"/>
      <c r="AO11" s="1083"/>
      <c r="AP11" s="1083" t="s">
        <v>557</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547</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45</v>
      </c>
      <c r="CN11" s="986"/>
      <c r="CO11" s="986"/>
      <c r="CP11" s="986"/>
      <c r="CQ11" s="987"/>
      <c r="CR11" s="985">
        <v>3</v>
      </c>
      <c r="CS11" s="986"/>
      <c r="CT11" s="986"/>
      <c r="CU11" s="986"/>
      <c r="CV11" s="987"/>
      <c r="CW11" s="985" t="s">
        <v>557</v>
      </c>
      <c r="CX11" s="986"/>
      <c r="CY11" s="986"/>
      <c r="CZ11" s="986"/>
      <c r="DA11" s="987"/>
      <c r="DB11" s="985" t="s">
        <v>557</v>
      </c>
      <c r="DC11" s="986"/>
      <c r="DD11" s="986"/>
      <c r="DE11" s="986"/>
      <c r="DF11" s="987"/>
      <c r="DG11" s="985" t="s">
        <v>557</v>
      </c>
      <c r="DH11" s="986"/>
      <c r="DI11" s="986"/>
      <c r="DJ11" s="986"/>
      <c r="DK11" s="987"/>
      <c r="DL11" s="985" t="s">
        <v>557</v>
      </c>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t="s">
        <v>371</v>
      </c>
      <c r="C12" s="1028"/>
      <c r="D12" s="1028"/>
      <c r="E12" s="1028"/>
      <c r="F12" s="1028"/>
      <c r="G12" s="1028"/>
      <c r="H12" s="1028"/>
      <c r="I12" s="1028"/>
      <c r="J12" s="1028"/>
      <c r="K12" s="1028"/>
      <c r="L12" s="1028"/>
      <c r="M12" s="1028"/>
      <c r="N12" s="1028"/>
      <c r="O12" s="1028"/>
      <c r="P12" s="1029"/>
      <c r="Q12" s="1039">
        <v>59</v>
      </c>
      <c r="R12" s="1040"/>
      <c r="S12" s="1040"/>
      <c r="T12" s="1040"/>
      <c r="U12" s="1040"/>
      <c r="V12" s="1040">
        <v>59</v>
      </c>
      <c r="W12" s="1040"/>
      <c r="X12" s="1040"/>
      <c r="Y12" s="1040"/>
      <c r="Z12" s="1040"/>
      <c r="AA12" s="1040" t="s">
        <v>557</v>
      </c>
      <c r="AB12" s="1040"/>
      <c r="AC12" s="1040"/>
      <c r="AD12" s="1040"/>
      <c r="AE12" s="1041"/>
      <c r="AF12" s="1033" t="s">
        <v>113</v>
      </c>
      <c r="AG12" s="1034"/>
      <c r="AH12" s="1034"/>
      <c r="AI12" s="1034"/>
      <c r="AJ12" s="1035"/>
      <c r="AK12" s="1082">
        <v>18</v>
      </c>
      <c r="AL12" s="1083"/>
      <c r="AM12" s="1083"/>
      <c r="AN12" s="1083"/>
      <c r="AO12" s="1083"/>
      <c r="AP12" s="1083" t="s">
        <v>557</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t="s">
        <v>556</v>
      </c>
      <c r="BS12" s="1010" t="s">
        <v>548</v>
      </c>
      <c r="BT12" s="1011"/>
      <c r="BU12" s="1011"/>
      <c r="BV12" s="1011"/>
      <c r="BW12" s="1011"/>
      <c r="BX12" s="1011"/>
      <c r="BY12" s="1011"/>
      <c r="BZ12" s="1011"/>
      <c r="CA12" s="1011"/>
      <c r="CB12" s="1011"/>
      <c r="CC12" s="1011"/>
      <c r="CD12" s="1011"/>
      <c r="CE12" s="1011"/>
      <c r="CF12" s="1011"/>
      <c r="CG12" s="1012"/>
      <c r="CH12" s="985">
        <v>-2</v>
      </c>
      <c r="CI12" s="986"/>
      <c r="CJ12" s="986"/>
      <c r="CK12" s="986"/>
      <c r="CL12" s="987"/>
      <c r="CM12" s="985">
        <v>150</v>
      </c>
      <c r="CN12" s="986"/>
      <c r="CO12" s="986"/>
      <c r="CP12" s="986"/>
      <c r="CQ12" s="987"/>
      <c r="CR12" s="985">
        <v>30</v>
      </c>
      <c r="CS12" s="986"/>
      <c r="CT12" s="986"/>
      <c r="CU12" s="986"/>
      <c r="CV12" s="987"/>
      <c r="CW12" s="985" t="s">
        <v>557</v>
      </c>
      <c r="CX12" s="986"/>
      <c r="CY12" s="986"/>
      <c r="CZ12" s="986"/>
      <c r="DA12" s="987"/>
      <c r="DB12" s="985" t="s">
        <v>557</v>
      </c>
      <c r="DC12" s="986"/>
      <c r="DD12" s="986"/>
      <c r="DE12" s="986"/>
      <c r="DF12" s="987"/>
      <c r="DG12" s="985" t="s">
        <v>557</v>
      </c>
      <c r="DH12" s="986"/>
      <c r="DI12" s="986"/>
      <c r="DJ12" s="986"/>
      <c r="DK12" s="987"/>
      <c r="DL12" s="985" t="s">
        <v>557</v>
      </c>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549</v>
      </c>
      <c r="BT13" s="1011"/>
      <c r="BU13" s="1011"/>
      <c r="BV13" s="1011"/>
      <c r="BW13" s="1011"/>
      <c r="BX13" s="1011"/>
      <c r="BY13" s="1011"/>
      <c r="BZ13" s="1011"/>
      <c r="CA13" s="1011"/>
      <c r="CB13" s="1011"/>
      <c r="CC13" s="1011"/>
      <c r="CD13" s="1011"/>
      <c r="CE13" s="1011"/>
      <c r="CF13" s="1011"/>
      <c r="CG13" s="1012"/>
      <c r="CH13" s="985">
        <v>-14</v>
      </c>
      <c r="CI13" s="986"/>
      <c r="CJ13" s="986"/>
      <c r="CK13" s="986"/>
      <c r="CL13" s="987"/>
      <c r="CM13" s="985">
        <v>21</v>
      </c>
      <c r="CN13" s="986"/>
      <c r="CO13" s="986"/>
      <c r="CP13" s="986"/>
      <c r="CQ13" s="987"/>
      <c r="CR13" s="985">
        <v>23</v>
      </c>
      <c r="CS13" s="986"/>
      <c r="CT13" s="986"/>
      <c r="CU13" s="986"/>
      <c r="CV13" s="987"/>
      <c r="CW13" s="985" t="s">
        <v>557</v>
      </c>
      <c r="CX13" s="986"/>
      <c r="CY13" s="986"/>
      <c r="CZ13" s="986"/>
      <c r="DA13" s="987"/>
      <c r="DB13" s="985" t="s">
        <v>557</v>
      </c>
      <c r="DC13" s="986"/>
      <c r="DD13" s="986"/>
      <c r="DE13" s="986"/>
      <c r="DF13" s="987"/>
      <c r="DG13" s="985" t="s">
        <v>557</v>
      </c>
      <c r="DH13" s="986"/>
      <c r="DI13" s="986"/>
      <c r="DJ13" s="986"/>
      <c r="DK13" s="987"/>
      <c r="DL13" s="985" t="s">
        <v>557</v>
      </c>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550</v>
      </c>
      <c r="BT14" s="1011"/>
      <c r="BU14" s="1011"/>
      <c r="BV14" s="1011"/>
      <c r="BW14" s="1011"/>
      <c r="BX14" s="1011"/>
      <c r="BY14" s="1011"/>
      <c r="BZ14" s="1011"/>
      <c r="CA14" s="1011"/>
      <c r="CB14" s="1011"/>
      <c r="CC14" s="1011"/>
      <c r="CD14" s="1011"/>
      <c r="CE14" s="1011"/>
      <c r="CF14" s="1011"/>
      <c r="CG14" s="1012"/>
      <c r="CH14" s="985">
        <v>3</v>
      </c>
      <c r="CI14" s="986"/>
      <c r="CJ14" s="986"/>
      <c r="CK14" s="986"/>
      <c r="CL14" s="987"/>
      <c r="CM14" s="985">
        <v>34</v>
      </c>
      <c r="CN14" s="986"/>
      <c r="CO14" s="986"/>
      <c r="CP14" s="986"/>
      <c r="CQ14" s="987"/>
      <c r="CR14" s="985">
        <v>47</v>
      </c>
      <c r="CS14" s="986"/>
      <c r="CT14" s="986"/>
      <c r="CU14" s="986"/>
      <c r="CV14" s="987"/>
      <c r="CW14" s="985" t="s">
        <v>557</v>
      </c>
      <c r="CX14" s="986"/>
      <c r="CY14" s="986"/>
      <c r="CZ14" s="986"/>
      <c r="DA14" s="987"/>
      <c r="DB14" s="985" t="s">
        <v>557</v>
      </c>
      <c r="DC14" s="986"/>
      <c r="DD14" s="986"/>
      <c r="DE14" s="986"/>
      <c r="DF14" s="987"/>
      <c r="DG14" s="985" t="s">
        <v>557</v>
      </c>
      <c r="DH14" s="986"/>
      <c r="DI14" s="986"/>
      <c r="DJ14" s="986"/>
      <c r="DK14" s="987"/>
      <c r="DL14" s="985" t="s">
        <v>557</v>
      </c>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551</v>
      </c>
      <c r="BT15" s="1011"/>
      <c r="BU15" s="1011"/>
      <c r="BV15" s="1011"/>
      <c r="BW15" s="1011"/>
      <c r="BX15" s="1011"/>
      <c r="BY15" s="1011"/>
      <c r="BZ15" s="1011"/>
      <c r="CA15" s="1011"/>
      <c r="CB15" s="1011"/>
      <c r="CC15" s="1011"/>
      <c r="CD15" s="1011"/>
      <c r="CE15" s="1011"/>
      <c r="CF15" s="1011"/>
      <c r="CG15" s="1012"/>
      <c r="CH15" s="985">
        <v>1</v>
      </c>
      <c r="CI15" s="986"/>
      <c r="CJ15" s="986"/>
      <c r="CK15" s="986"/>
      <c r="CL15" s="987"/>
      <c r="CM15" s="985">
        <v>241</v>
      </c>
      <c r="CN15" s="986"/>
      <c r="CO15" s="986"/>
      <c r="CP15" s="986"/>
      <c r="CQ15" s="987"/>
      <c r="CR15" s="985">
        <v>172</v>
      </c>
      <c r="CS15" s="986"/>
      <c r="CT15" s="986"/>
      <c r="CU15" s="986"/>
      <c r="CV15" s="987"/>
      <c r="CW15" s="985" t="s">
        <v>557</v>
      </c>
      <c r="CX15" s="986"/>
      <c r="CY15" s="986"/>
      <c r="CZ15" s="986"/>
      <c r="DA15" s="987"/>
      <c r="DB15" s="985" t="s">
        <v>557</v>
      </c>
      <c r="DC15" s="986"/>
      <c r="DD15" s="986"/>
      <c r="DE15" s="986"/>
      <c r="DF15" s="987"/>
      <c r="DG15" s="985" t="s">
        <v>557</v>
      </c>
      <c r="DH15" s="986"/>
      <c r="DI15" s="986"/>
      <c r="DJ15" s="986"/>
      <c r="DK15" s="987"/>
      <c r="DL15" s="985" t="s">
        <v>557</v>
      </c>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552</v>
      </c>
      <c r="BT16" s="1011"/>
      <c r="BU16" s="1011"/>
      <c r="BV16" s="1011"/>
      <c r="BW16" s="1011"/>
      <c r="BX16" s="1011"/>
      <c r="BY16" s="1011"/>
      <c r="BZ16" s="1011"/>
      <c r="CA16" s="1011"/>
      <c r="CB16" s="1011"/>
      <c r="CC16" s="1011"/>
      <c r="CD16" s="1011"/>
      <c r="CE16" s="1011"/>
      <c r="CF16" s="1011"/>
      <c r="CG16" s="1012"/>
      <c r="CH16" s="985">
        <v>-16</v>
      </c>
      <c r="CI16" s="986"/>
      <c r="CJ16" s="986"/>
      <c r="CK16" s="986"/>
      <c r="CL16" s="987"/>
      <c r="CM16" s="985">
        <v>180</v>
      </c>
      <c r="CN16" s="986"/>
      <c r="CO16" s="986"/>
      <c r="CP16" s="986"/>
      <c r="CQ16" s="987"/>
      <c r="CR16" s="985">
        <v>25</v>
      </c>
      <c r="CS16" s="986"/>
      <c r="CT16" s="986"/>
      <c r="CU16" s="986"/>
      <c r="CV16" s="987"/>
      <c r="CW16" s="985" t="s">
        <v>557</v>
      </c>
      <c r="CX16" s="986"/>
      <c r="CY16" s="986"/>
      <c r="CZ16" s="986"/>
      <c r="DA16" s="987"/>
      <c r="DB16" s="985" t="s">
        <v>557</v>
      </c>
      <c r="DC16" s="986"/>
      <c r="DD16" s="986"/>
      <c r="DE16" s="986"/>
      <c r="DF16" s="987"/>
      <c r="DG16" s="985" t="s">
        <v>557</v>
      </c>
      <c r="DH16" s="986"/>
      <c r="DI16" s="986"/>
      <c r="DJ16" s="986"/>
      <c r="DK16" s="987"/>
      <c r="DL16" s="985" t="s">
        <v>557</v>
      </c>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553</v>
      </c>
      <c r="BT17" s="1011"/>
      <c r="BU17" s="1011"/>
      <c r="BV17" s="1011"/>
      <c r="BW17" s="1011"/>
      <c r="BX17" s="1011"/>
      <c r="BY17" s="1011"/>
      <c r="BZ17" s="1011"/>
      <c r="CA17" s="1011"/>
      <c r="CB17" s="1011"/>
      <c r="CC17" s="1011"/>
      <c r="CD17" s="1011"/>
      <c r="CE17" s="1011"/>
      <c r="CF17" s="1011"/>
      <c r="CG17" s="1012"/>
      <c r="CH17" s="985">
        <v>16</v>
      </c>
      <c r="CI17" s="986"/>
      <c r="CJ17" s="986"/>
      <c r="CK17" s="986"/>
      <c r="CL17" s="987"/>
      <c r="CM17" s="985">
        <v>115</v>
      </c>
      <c r="CN17" s="986"/>
      <c r="CO17" s="986"/>
      <c r="CP17" s="986"/>
      <c r="CQ17" s="987"/>
      <c r="CR17" s="985">
        <v>28</v>
      </c>
      <c r="CS17" s="986"/>
      <c r="CT17" s="986"/>
      <c r="CU17" s="986"/>
      <c r="CV17" s="987"/>
      <c r="CW17" s="985" t="s">
        <v>557</v>
      </c>
      <c r="CX17" s="986"/>
      <c r="CY17" s="986"/>
      <c r="CZ17" s="986"/>
      <c r="DA17" s="987"/>
      <c r="DB17" s="985" t="s">
        <v>557</v>
      </c>
      <c r="DC17" s="986"/>
      <c r="DD17" s="986"/>
      <c r="DE17" s="986"/>
      <c r="DF17" s="987"/>
      <c r="DG17" s="985" t="s">
        <v>557</v>
      </c>
      <c r="DH17" s="986"/>
      <c r="DI17" s="986"/>
      <c r="DJ17" s="986"/>
      <c r="DK17" s="987"/>
      <c r="DL17" s="985" t="s">
        <v>557</v>
      </c>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554</v>
      </c>
      <c r="BT18" s="1011"/>
      <c r="BU18" s="1011"/>
      <c r="BV18" s="1011"/>
      <c r="BW18" s="1011"/>
      <c r="BX18" s="1011"/>
      <c r="BY18" s="1011"/>
      <c r="BZ18" s="1011"/>
      <c r="CA18" s="1011"/>
      <c r="CB18" s="1011"/>
      <c r="CC18" s="1011"/>
      <c r="CD18" s="1011"/>
      <c r="CE18" s="1011"/>
      <c r="CF18" s="1011"/>
      <c r="CG18" s="1012"/>
      <c r="CH18" s="985">
        <v>1</v>
      </c>
      <c r="CI18" s="986"/>
      <c r="CJ18" s="986"/>
      <c r="CK18" s="986"/>
      <c r="CL18" s="987"/>
      <c r="CM18" s="985">
        <v>159</v>
      </c>
      <c r="CN18" s="986"/>
      <c r="CO18" s="986"/>
      <c r="CP18" s="986"/>
      <c r="CQ18" s="987"/>
      <c r="CR18" s="985">
        <v>11</v>
      </c>
      <c r="CS18" s="986"/>
      <c r="CT18" s="986"/>
      <c r="CU18" s="986"/>
      <c r="CV18" s="987"/>
      <c r="CW18" s="985">
        <v>5</v>
      </c>
      <c r="CX18" s="986"/>
      <c r="CY18" s="986"/>
      <c r="CZ18" s="986"/>
      <c r="DA18" s="987"/>
      <c r="DB18" s="985" t="s">
        <v>557</v>
      </c>
      <c r="DC18" s="986"/>
      <c r="DD18" s="986"/>
      <c r="DE18" s="986"/>
      <c r="DF18" s="987"/>
      <c r="DG18" s="985" t="s">
        <v>557</v>
      </c>
      <c r="DH18" s="986"/>
      <c r="DI18" s="986"/>
      <c r="DJ18" s="986"/>
      <c r="DK18" s="987"/>
      <c r="DL18" s="985" t="s">
        <v>557</v>
      </c>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t="s">
        <v>555</v>
      </c>
      <c r="BT19" s="1011"/>
      <c r="BU19" s="1011"/>
      <c r="BV19" s="1011"/>
      <c r="BW19" s="1011"/>
      <c r="BX19" s="1011"/>
      <c r="BY19" s="1011"/>
      <c r="BZ19" s="1011"/>
      <c r="CA19" s="1011"/>
      <c r="CB19" s="1011"/>
      <c r="CC19" s="1011"/>
      <c r="CD19" s="1011"/>
      <c r="CE19" s="1011"/>
      <c r="CF19" s="1011"/>
      <c r="CG19" s="1012"/>
      <c r="CH19" s="985">
        <v>3</v>
      </c>
      <c r="CI19" s="986"/>
      <c r="CJ19" s="986"/>
      <c r="CK19" s="986"/>
      <c r="CL19" s="987"/>
      <c r="CM19" s="985">
        <v>44</v>
      </c>
      <c r="CN19" s="986"/>
      <c r="CO19" s="986"/>
      <c r="CP19" s="986"/>
      <c r="CQ19" s="987"/>
      <c r="CR19" s="985">
        <v>5</v>
      </c>
      <c r="CS19" s="986"/>
      <c r="CT19" s="986"/>
      <c r="CU19" s="986"/>
      <c r="CV19" s="987"/>
      <c r="CW19" s="985" t="s">
        <v>557</v>
      </c>
      <c r="CX19" s="986"/>
      <c r="CY19" s="986"/>
      <c r="CZ19" s="986"/>
      <c r="DA19" s="987"/>
      <c r="DB19" s="985" t="s">
        <v>557</v>
      </c>
      <c r="DC19" s="986"/>
      <c r="DD19" s="986"/>
      <c r="DE19" s="986"/>
      <c r="DF19" s="987"/>
      <c r="DG19" s="985" t="s">
        <v>557</v>
      </c>
      <c r="DH19" s="986"/>
      <c r="DI19" s="986"/>
      <c r="DJ19" s="986"/>
      <c r="DK19" s="987"/>
      <c r="DL19" s="985" t="s">
        <v>557</v>
      </c>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373</v>
      </c>
      <c r="B23" s="940" t="s">
        <v>374</v>
      </c>
      <c r="C23" s="941"/>
      <c r="D23" s="941"/>
      <c r="E23" s="941"/>
      <c r="F23" s="941"/>
      <c r="G23" s="941"/>
      <c r="H23" s="941"/>
      <c r="I23" s="941"/>
      <c r="J23" s="941"/>
      <c r="K23" s="941"/>
      <c r="L23" s="941"/>
      <c r="M23" s="941"/>
      <c r="N23" s="941"/>
      <c r="O23" s="941"/>
      <c r="P23" s="942"/>
      <c r="Q23" s="1064">
        <v>77825</v>
      </c>
      <c r="R23" s="1065"/>
      <c r="S23" s="1065"/>
      <c r="T23" s="1065"/>
      <c r="U23" s="1065"/>
      <c r="V23" s="1065">
        <v>76110</v>
      </c>
      <c r="W23" s="1065"/>
      <c r="X23" s="1065"/>
      <c r="Y23" s="1065"/>
      <c r="Z23" s="1065"/>
      <c r="AA23" s="1065">
        <v>1715</v>
      </c>
      <c r="AB23" s="1065"/>
      <c r="AC23" s="1065"/>
      <c r="AD23" s="1065"/>
      <c r="AE23" s="1066"/>
      <c r="AF23" s="1067">
        <v>1555</v>
      </c>
      <c r="AG23" s="1065"/>
      <c r="AH23" s="1065"/>
      <c r="AI23" s="1065"/>
      <c r="AJ23" s="1068"/>
      <c r="AK23" s="1069"/>
      <c r="AL23" s="1070"/>
      <c r="AM23" s="1070"/>
      <c r="AN23" s="1070"/>
      <c r="AO23" s="1070"/>
      <c r="AP23" s="1065">
        <v>118879</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377</v>
      </c>
      <c r="R26" s="998"/>
      <c r="S26" s="998"/>
      <c r="T26" s="998"/>
      <c r="U26" s="999"/>
      <c r="V26" s="997" t="s">
        <v>378</v>
      </c>
      <c r="W26" s="998"/>
      <c r="X26" s="998"/>
      <c r="Y26" s="998"/>
      <c r="Z26" s="999"/>
      <c r="AA26" s="997" t="s">
        <v>379</v>
      </c>
      <c r="AB26" s="998"/>
      <c r="AC26" s="998"/>
      <c r="AD26" s="998"/>
      <c r="AE26" s="998"/>
      <c r="AF26" s="1055" t="s">
        <v>380</v>
      </c>
      <c r="AG26" s="1004"/>
      <c r="AH26" s="1004"/>
      <c r="AI26" s="1004"/>
      <c r="AJ26" s="1056"/>
      <c r="AK26" s="998" t="s">
        <v>381</v>
      </c>
      <c r="AL26" s="998"/>
      <c r="AM26" s="998"/>
      <c r="AN26" s="998"/>
      <c r="AO26" s="999"/>
      <c r="AP26" s="997" t="s">
        <v>382</v>
      </c>
      <c r="AQ26" s="998"/>
      <c r="AR26" s="998"/>
      <c r="AS26" s="998"/>
      <c r="AT26" s="999"/>
      <c r="AU26" s="997" t="s">
        <v>383</v>
      </c>
      <c r="AV26" s="998"/>
      <c r="AW26" s="998"/>
      <c r="AX26" s="998"/>
      <c r="AY26" s="999"/>
      <c r="AZ26" s="997" t="s">
        <v>384</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385</v>
      </c>
      <c r="C28" s="1047"/>
      <c r="D28" s="1047"/>
      <c r="E28" s="1047"/>
      <c r="F28" s="1047"/>
      <c r="G28" s="1047"/>
      <c r="H28" s="1047"/>
      <c r="I28" s="1047"/>
      <c r="J28" s="1047"/>
      <c r="K28" s="1047"/>
      <c r="L28" s="1047"/>
      <c r="M28" s="1047"/>
      <c r="N28" s="1047"/>
      <c r="O28" s="1047"/>
      <c r="P28" s="1048"/>
      <c r="Q28" s="1049">
        <v>18086</v>
      </c>
      <c r="R28" s="1050"/>
      <c r="S28" s="1050"/>
      <c r="T28" s="1050"/>
      <c r="U28" s="1050"/>
      <c r="V28" s="1050">
        <v>17798</v>
      </c>
      <c r="W28" s="1050"/>
      <c r="X28" s="1050"/>
      <c r="Y28" s="1050"/>
      <c r="Z28" s="1050"/>
      <c r="AA28" s="1050">
        <v>288</v>
      </c>
      <c r="AB28" s="1050"/>
      <c r="AC28" s="1050"/>
      <c r="AD28" s="1050"/>
      <c r="AE28" s="1051"/>
      <c r="AF28" s="1052">
        <v>288</v>
      </c>
      <c r="AG28" s="1050"/>
      <c r="AH28" s="1050"/>
      <c r="AI28" s="1050"/>
      <c r="AJ28" s="1053"/>
      <c r="AK28" s="1054">
        <v>1180</v>
      </c>
      <c r="AL28" s="1042"/>
      <c r="AM28" s="1042"/>
      <c r="AN28" s="1042"/>
      <c r="AO28" s="1042"/>
      <c r="AP28" s="1042" t="s">
        <v>557</v>
      </c>
      <c r="AQ28" s="1042"/>
      <c r="AR28" s="1042"/>
      <c r="AS28" s="1042"/>
      <c r="AT28" s="1042"/>
      <c r="AU28" s="1042" t="s">
        <v>557</v>
      </c>
      <c r="AV28" s="1042"/>
      <c r="AW28" s="1042"/>
      <c r="AX28" s="1042"/>
      <c r="AY28" s="1042"/>
      <c r="AZ28" s="1043" t="s">
        <v>557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386</v>
      </c>
      <c r="C29" s="1028"/>
      <c r="D29" s="1028"/>
      <c r="E29" s="1028"/>
      <c r="F29" s="1028"/>
      <c r="G29" s="1028"/>
      <c r="H29" s="1028"/>
      <c r="I29" s="1028"/>
      <c r="J29" s="1028"/>
      <c r="K29" s="1028"/>
      <c r="L29" s="1028"/>
      <c r="M29" s="1028"/>
      <c r="N29" s="1028"/>
      <c r="O29" s="1028"/>
      <c r="P29" s="1029"/>
      <c r="Q29" s="1039">
        <v>9</v>
      </c>
      <c r="R29" s="1040"/>
      <c r="S29" s="1040"/>
      <c r="T29" s="1040"/>
      <c r="U29" s="1040"/>
      <c r="V29" s="1040">
        <v>9</v>
      </c>
      <c r="W29" s="1040"/>
      <c r="X29" s="1040"/>
      <c r="Y29" s="1040"/>
      <c r="Z29" s="1040"/>
      <c r="AA29" s="1040" t="s">
        <v>557</v>
      </c>
      <c r="AB29" s="1040"/>
      <c r="AC29" s="1040"/>
      <c r="AD29" s="1040"/>
      <c r="AE29" s="1041"/>
      <c r="AF29" s="1033" t="s">
        <v>113</v>
      </c>
      <c r="AG29" s="1034"/>
      <c r="AH29" s="1034"/>
      <c r="AI29" s="1034"/>
      <c r="AJ29" s="1035"/>
      <c r="AK29" s="976">
        <v>3</v>
      </c>
      <c r="AL29" s="967"/>
      <c r="AM29" s="967"/>
      <c r="AN29" s="967"/>
      <c r="AO29" s="967"/>
      <c r="AP29" s="967" t="s">
        <v>557</v>
      </c>
      <c r="AQ29" s="967"/>
      <c r="AR29" s="967"/>
      <c r="AS29" s="967"/>
      <c r="AT29" s="967"/>
      <c r="AU29" s="967" t="s">
        <v>557</v>
      </c>
      <c r="AV29" s="967"/>
      <c r="AW29" s="967"/>
      <c r="AX29" s="967"/>
      <c r="AY29" s="967"/>
      <c r="AZ29" s="1038" t="s">
        <v>557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387</v>
      </c>
      <c r="C30" s="1028"/>
      <c r="D30" s="1028"/>
      <c r="E30" s="1028"/>
      <c r="F30" s="1028"/>
      <c r="G30" s="1028"/>
      <c r="H30" s="1028"/>
      <c r="I30" s="1028"/>
      <c r="J30" s="1028"/>
      <c r="K30" s="1028"/>
      <c r="L30" s="1028"/>
      <c r="M30" s="1028"/>
      <c r="N30" s="1028"/>
      <c r="O30" s="1028"/>
      <c r="P30" s="1029"/>
      <c r="Q30" s="1039">
        <v>16359</v>
      </c>
      <c r="R30" s="1040"/>
      <c r="S30" s="1040"/>
      <c r="T30" s="1040"/>
      <c r="U30" s="1040"/>
      <c r="V30" s="1040">
        <v>16342</v>
      </c>
      <c r="W30" s="1040"/>
      <c r="X30" s="1040"/>
      <c r="Y30" s="1040"/>
      <c r="Z30" s="1040"/>
      <c r="AA30" s="1040">
        <v>17</v>
      </c>
      <c r="AB30" s="1040"/>
      <c r="AC30" s="1040"/>
      <c r="AD30" s="1040"/>
      <c r="AE30" s="1041"/>
      <c r="AF30" s="1033">
        <v>17</v>
      </c>
      <c r="AG30" s="1034"/>
      <c r="AH30" s="1034"/>
      <c r="AI30" s="1034"/>
      <c r="AJ30" s="1035"/>
      <c r="AK30" s="976">
        <v>2482</v>
      </c>
      <c r="AL30" s="967"/>
      <c r="AM30" s="967"/>
      <c r="AN30" s="967"/>
      <c r="AO30" s="967"/>
      <c r="AP30" s="967" t="s">
        <v>557</v>
      </c>
      <c r="AQ30" s="967"/>
      <c r="AR30" s="967"/>
      <c r="AS30" s="967"/>
      <c r="AT30" s="967"/>
      <c r="AU30" s="967" t="s">
        <v>557</v>
      </c>
      <c r="AV30" s="967"/>
      <c r="AW30" s="967"/>
      <c r="AX30" s="967"/>
      <c r="AY30" s="967"/>
      <c r="AZ30" s="1038" t="s">
        <v>557</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388</v>
      </c>
      <c r="C31" s="1028"/>
      <c r="D31" s="1028"/>
      <c r="E31" s="1028"/>
      <c r="F31" s="1028"/>
      <c r="G31" s="1028"/>
      <c r="H31" s="1028"/>
      <c r="I31" s="1028"/>
      <c r="J31" s="1028"/>
      <c r="K31" s="1028"/>
      <c r="L31" s="1028"/>
      <c r="M31" s="1028"/>
      <c r="N31" s="1028"/>
      <c r="O31" s="1028"/>
      <c r="P31" s="1029"/>
      <c r="Q31" s="1039">
        <v>1915</v>
      </c>
      <c r="R31" s="1040"/>
      <c r="S31" s="1040"/>
      <c r="T31" s="1040"/>
      <c r="U31" s="1040"/>
      <c r="V31" s="1040">
        <v>1876</v>
      </c>
      <c r="W31" s="1040"/>
      <c r="X31" s="1040"/>
      <c r="Y31" s="1040"/>
      <c r="Z31" s="1040"/>
      <c r="AA31" s="1040">
        <v>39</v>
      </c>
      <c r="AB31" s="1040"/>
      <c r="AC31" s="1040"/>
      <c r="AD31" s="1040"/>
      <c r="AE31" s="1041"/>
      <c r="AF31" s="1033">
        <v>39</v>
      </c>
      <c r="AG31" s="1034"/>
      <c r="AH31" s="1034"/>
      <c r="AI31" s="1034"/>
      <c r="AJ31" s="1035"/>
      <c r="AK31" s="976">
        <v>2177</v>
      </c>
      <c r="AL31" s="967"/>
      <c r="AM31" s="967"/>
      <c r="AN31" s="967"/>
      <c r="AO31" s="967"/>
      <c r="AP31" s="967" t="s">
        <v>557</v>
      </c>
      <c r="AQ31" s="967"/>
      <c r="AR31" s="967"/>
      <c r="AS31" s="967"/>
      <c r="AT31" s="967"/>
      <c r="AU31" s="967" t="s">
        <v>557</v>
      </c>
      <c r="AV31" s="967"/>
      <c r="AW31" s="967"/>
      <c r="AX31" s="967"/>
      <c r="AY31" s="967"/>
      <c r="AZ31" s="1038" t="s">
        <v>557</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389</v>
      </c>
      <c r="C32" s="1028"/>
      <c r="D32" s="1028"/>
      <c r="E32" s="1028"/>
      <c r="F32" s="1028"/>
      <c r="G32" s="1028"/>
      <c r="H32" s="1028"/>
      <c r="I32" s="1028"/>
      <c r="J32" s="1028"/>
      <c r="K32" s="1028"/>
      <c r="L32" s="1028"/>
      <c r="M32" s="1028"/>
      <c r="N32" s="1028"/>
      <c r="O32" s="1028"/>
      <c r="P32" s="1029"/>
      <c r="Q32" s="1039">
        <v>59</v>
      </c>
      <c r="R32" s="1040"/>
      <c r="S32" s="1040"/>
      <c r="T32" s="1040"/>
      <c r="U32" s="1040"/>
      <c r="V32" s="1040">
        <v>59</v>
      </c>
      <c r="W32" s="1040"/>
      <c r="X32" s="1040"/>
      <c r="Y32" s="1040"/>
      <c r="Z32" s="1040"/>
      <c r="AA32" s="1040" t="s">
        <v>557</v>
      </c>
      <c r="AB32" s="1040"/>
      <c r="AC32" s="1040"/>
      <c r="AD32" s="1040"/>
      <c r="AE32" s="1041"/>
      <c r="AF32" s="1033" t="s">
        <v>113</v>
      </c>
      <c r="AG32" s="1034"/>
      <c r="AH32" s="1034"/>
      <c r="AI32" s="1034"/>
      <c r="AJ32" s="1035"/>
      <c r="AK32" s="976" t="s">
        <v>557</v>
      </c>
      <c r="AL32" s="967"/>
      <c r="AM32" s="967"/>
      <c r="AN32" s="967"/>
      <c r="AO32" s="967"/>
      <c r="AP32" s="967" t="s">
        <v>557</v>
      </c>
      <c r="AQ32" s="967"/>
      <c r="AR32" s="967"/>
      <c r="AS32" s="967"/>
      <c r="AT32" s="967"/>
      <c r="AU32" s="967" t="s">
        <v>557</v>
      </c>
      <c r="AV32" s="967"/>
      <c r="AW32" s="967"/>
      <c r="AX32" s="967"/>
      <c r="AY32" s="967"/>
      <c r="AZ32" s="1038" t="s">
        <v>557</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390</v>
      </c>
      <c r="C33" s="1028"/>
      <c r="D33" s="1028"/>
      <c r="E33" s="1028"/>
      <c r="F33" s="1028"/>
      <c r="G33" s="1028"/>
      <c r="H33" s="1028"/>
      <c r="I33" s="1028"/>
      <c r="J33" s="1028"/>
      <c r="K33" s="1028"/>
      <c r="L33" s="1028"/>
      <c r="M33" s="1028"/>
      <c r="N33" s="1028"/>
      <c r="O33" s="1028"/>
      <c r="P33" s="1029"/>
      <c r="Q33" s="1039">
        <v>2832</v>
      </c>
      <c r="R33" s="1040"/>
      <c r="S33" s="1040"/>
      <c r="T33" s="1040"/>
      <c r="U33" s="1040"/>
      <c r="V33" s="1040">
        <v>2545</v>
      </c>
      <c r="W33" s="1040"/>
      <c r="X33" s="1040"/>
      <c r="Y33" s="1040"/>
      <c r="Z33" s="1040"/>
      <c r="AA33" s="1040">
        <v>287</v>
      </c>
      <c r="AB33" s="1040"/>
      <c r="AC33" s="1040"/>
      <c r="AD33" s="1040"/>
      <c r="AE33" s="1041"/>
      <c r="AF33" s="1033">
        <v>1468</v>
      </c>
      <c r="AG33" s="1034"/>
      <c r="AH33" s="1034"/>
      <c r="AI33" s="1034"/>
      <c r="AJ33" s="1035"/>
      <c r="AK33" s="976">
        <v>32</v>
      </c>
      <c r="AL33" s="967"/>
      <c r="AM33" s="967"/>
      <c r="AN33" s="967"/>
      <c r="AO33" s="967"/>
      <c r="AP33" s="967">
        <v>8721</v>
      </c>
      <c r="AQ33" s="967"/>
      <c r="AR33" s="967"/>
      <c r="AS33" s="967"/>
      <c r="AT33" s="967"/>
      <c r="AU33" s="967">
        <v>462</v>
      </c>
      <c r="AV33" s="967"/>
      <c r="AW33" s="967"/>
      <c r="AX33" s="967"/>
      <c r="AY33" s="967"/>
      <c r="AZ33" s="1038" t="s">
        <v>557</v>
      </c>
      <c r="BA33" s="1038"/>
      <c r="BB33" s="1038"/>
      <c r="BC33" s="1038"/>
      <c r="BD33" s="1038"/>
      <c r="BE33" s="1022" t="s">
        <v>391</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392</v>
      </c>
      <c r="C34" s="1028"/>
      <c r="D34" s="1028"/>
      <c r="E34" s="1028"/>
      <c r="F34" s="1028"/>
      <c r="G34" s="1028"/>
      <c r="H34" s="1028"/>
      <c r="I34" s="1028"/>
      <c r="J34" s="1028"/>
      <c r="K34" s="1028"/>
      <c r="L34" s="1028"/>
      <c r="M34" s="1028"/>
      <c r="N34" s="1028"/>
      <c r="O34" s="1028"/>
      <c r="P34" s="1029"/>
      <c r="Q34" s="1039">
        <v>3548</v>
      </c>
      <c r="R34" s="1040"/>
      <c r="S34" s="1040"/>
      <c r="T34" s="1040"/>
      <c r="U34" s="1040"/>
      <c r="V34" s="1040">
        <v>3254</v>
      </c>
      <c r="W34" s="1040"/>
      <c r="X34" s="1040"/>
      <c r="Y34" s="1040"/>
      <c r="Z34" s="1040"/>
      <c r="AA34" s="1040">
        <v>295</v>
      </c>
      <c r="AB34" s="1040"/>
      <c r="AC34" s="1040"/>
      <c r="AD34" s="1040"/>
      <c r="AE34" s="1041"/>
      <c r="AF34" s="1033">
        <v>798</v>
      </c>
      <c r="AG34" s="1034"/>
      <c r="AH34" s="1034"/>
      <c r="AI34" s="1034"/>
      <c r="AJ34" s="1035"/>
      <c r="AK34" s="976">
        <v>495</v>
      </c>
      <c r="AL34" s="967"/>
      <c r="AM34" s="967"/>
      <c r="AN34" s="967"/>
      <c r="AO34" s="967"/>
      <c r="AP34" s="967">
        <v>3498</v>
      </c>
      <c r="AQ34" s="967"/>
      <c r="AR34" s="967"/>
      <c r="AS34" s="967"/>
      <c r="AT34" s="967"/>
      <c r="AU34" s="967">
        <v>2081</v>
      </c>
      <c r="AV34" s="967"/>
      <c r="AW34" s="967"/>
      <c r="AX34" s="967"/>
      <c r="AY34" s="967"/>
      <c r="AZ34" s="1038" t="s">
        <v>557</v>
      </c>
      <c r="BA34" s="1038"/>
      <c r="BB34" s="1038"/>
      <c r="BC34" s="1038"/>
      <c r="BD34" s="1038"/>
      <c r="BE34" s="1022" t="s">
        <v>391</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393</v>
      </c>
      <c r="C35" s="1028"/>
      <c r="D35" s="1028"/>
      <c r="E35" s="1028"/>
      <c r="F35" s="1028"/>
      <c r="G35" s="1028"/>
      <c r="H35" s="1028"/>
      <c r="I35" s="1028"/>
      <c r="J35" s="1028"/>
      <c r="K35" s="1028"/>
      <c r="L35" s="1028"/>
      <c r="M35" s="1028"/>
      <c r="N35" s="1028"/>
      <c r="O35" s="1028"/>
      <c r="P35" s="1029"/>
      <c r="Q35" s="1039">
        <v>1392</v>
      </c>
      <c r="R35" s="1040"/>
      <c r="S35" s="1040"/>
      <c r="T35" s="1040"/>
      <c r="U35" s="1040"/>
      <c r="V35" s="1040">
        <v>1361</v>
      </c>
      <c r="W35" s="1040"/>
      <c r="X35" s="1040"/>
      <c r="Y35" s="1040"/>
      <c r="Z35" s="1040"/>
      <c r="AA35" s="1040">
        <v>31</v>
      </c>
      <c r="AB35" s="1040"/>
      <c r="AC35" s="1040"/>
      <c r="AD35" s="1040"/>
      <c r="AE35" s="1041"/>
      <c r="AF35" s="1033">
        <v>17</v>
      </c>
      <c r="AG35" s="1034"/>
      <c r="AH35" s="1034"/>
      <c r="AI35" s="1034"/>
      <c r="AJ35" s="1035"/>
      <c r="AK35" s="976">
        <v>514</v>
      </c>
      <c r="AL35" s="967"/>
      <c r="AM35" s="967"/>
      <c r="AN35" s="967"/>
      <c r="AO35" s="967"/>
      <c r="AP35" s="967">
        <v>6534</v>
      </c>
      <c r="AQ35" s="967"/>
      <c r="AR35" s="967"/>
      <c r="AS35" s="967"/>
      <c r="AT35" s="967"/>
      <c r="AU35" s="967">
        <v>5678</v>
      </c>
      <c r="AV35" s="967"/>
      <c r="AW35" s="967"/>
      <c r="AX35" s="967"/>
      <c r="AY35" s="967"/>
      <c r="AZ35" s="1038" t="s">
        <v>557</v>
      </c>
      <c r="BA35" s="1038"/>
      <c r="BB35" s="1038"/>
      <c r="BC35" s="1038"/>
      <c r="BD35" s="1038"/>
      <c r="BE35" s="1022" t="s">
        <v>394</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395</v>
      </c>
      <c r="C36" s="1028"/>
      <c r="D36" s="1028"/>
      <c r="E36" s="1028"/>
      <c r="F36" s="1028"/>
      <c r="G36" s="1028"/>
      <c r="H36" s="1028"/>
      <c r="I36" s="1028"/>
      <c r="J36" s="1028"/>
      <c r="K36" s="1028"/>
      <c r="L36" s="1028"/>
      <c r="M36" s="1028"/>
      <c r="N36" s="1028"/>
      <c r="O36" s="1028"/>
      <c r="P36" s="1029"/>
      <c r="Q36" s="1039">
        <v>6452</v>
      </c>
      <c r="R36" s="1040"/>
      <c r="S36" s="1040"/>
      <c r="T36" s="1040"/>
      <c r="U36" s="1040"/>
      <c r="V36" s="1040">
        <v>6424</v>
      </c>
      <c r="W36" s="1040"/>
      <c r="X36" s="1040"/>
      <c r="Y36" s="1040"/>
      <c r="Z36" s="1040"/>
      <c r="AA36" s="1040">
        <v>28</v>
      </c>
      <c r="AB36" s="1040"/>
      <c r="AC36" s="1040"/>
      <c r="AD36" s="1040"/>
      <c r="AE36" s="1041"/>
      <c r="AF36" s="1033">
        <v>1</v>
      </c>
      <c r="AG36" s="1034"/>
      <c r="AH36" s="1034"/>
      <c r="AI36" s="1034"/>
      <c r="AJ36" s="1035"/>
      <c r="AK36" s="976">
        <v>1869</v>
      </c>
      <c r="AL36" s="967"/>
      <c r="AM36" s="967"/>
      <c r="AN36" s="967"/>
      <c r="AO36" s="967"/>
      <c r="AP36" s="967">
        <v>50067</v>
      </c>
      <c r="AQ36" s="967"/>
      <c r="AR36" s="967"/>
      <c r="AS36" s="967"/>
      <c r="AT36" s="967"/>
      <c r="AU36" s="967">
        <v>37651</v>
      </c>
      <c r="AV36" s="967"/>
      <c r="AW36" s="967"/>
      <c r="AX36" s="967"/>
      <c r="AY36" s="967"/>
      <c r="AZ36" s="1038" t="s">
        <v>557</v>
      </c>
      <c r="BA36" s="1038"/>
      <c r="BB36" s="1038"/>
      <c r="BC36" s="1038"/>
      <c r="BD36" s="1038"/>
      <c r="BE36" s="1022" t="s">
        <v>394</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396</v>
      </c>
      <c r="C37" s="1028"/>
      <c r="D37" s="1028"/>
      <c r="E37" s="1028"/>
      <c r="F37" s="1028"/>
      <c r="G37" s="1028"/>
      <c r="H37" s="1028"/>
      <c r="I37" s="1028"/>
      <c r="J37" s="1028"/>
      <c r="K37" s="1028"/>
      <c r="L37" s="1028"/>
      <c r="M37" s="1028"/>
      <c r="N37" s="1028"/>
      <c r="O37" s="1028"/>
      <c r="P37" s="1029"/>
      <c r="Q37" s="1039">
        <v>2612</v>
      </c>
      <c r="R37" s="1040"/>
      <c r="S37" s="1040"/>
      <c r="T37" s="1040"/>
      <c r="U37" s="1040"/>
      <c r="V37" s="1040">
        <v>2602</v>
      </c>
      <c r="W37" s="1040"/>
      <c r="X37" s="1040"/>
      <c r="Y37" s="1040"/>
      <c r="Z37" s="1040"/>
      <c r="AA37" s="1040">
        <v>10</v>
      </c>
      <c r="AB37" s="1040"/>
      <c r="AC37" s="1040"/>
      <c r="AD37" s="1040"/>
      <c r="AE37" s="1041"/>
      <c r="AF37" s="1033">
        <v>8</v>
      </c>
      <c r="AG37" s="1034"/>
      <c r="AH37" s="1034"/>
      <c r="AI37" s="1034"/>
      <c r="AJ37" s="1035"/>
      <c r="AK37" s="976">
        <v>1318</v>
      </c>
      <c r="AL37" s="967"/>
      <c r="AM37" s="967"/>
      <c r="AN37" s="967"/>
      <c r="AO37" s="967"/>
      <c r="AP37" s="967">
        <v>22958</v>
      </c>
      <c r="AQ37" s="967"/>
      <c r="AR37" s="967"/>
      <c r="AS37" s="967"/>
      <c r="AT37" s="967"/>
      <c r="AU37" s="967">
        <v>22820</v>
      </c>
      <c r="AV37" s="967"/>
      <c r="AW37" s="967"/>
      <c r="AX37" s="967"/>
      <c r="AY37" s="967"/>
      <c r="AZ37" s="1038" t="s">
        <v>557</v>
      </c>
      <c r="BA37" s="1038"/>
      <c r="BB37" s="1038"/>
      <c r="BC37" s="1038"/>
      <c r="BD37" s="1038"/>
      <c r="BE37" s="1022" t="s">
        <v>394</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397</v>
      </c>
      <c r="C38" s="1028"/>
      <c r="D38" s="1028"/>
      <c r="E38" s="1028"/>
      <c r="F38" s="1028"/>
      <c r="G38" s="1028"/>
      <c r="H38" s="1028"/>
      <c r="I38" s="1028"/>
      <c r="J38" s="1028"/>
      <c r="K38" s="1028"/>
      <c r="L38" s="1028"/>
      <c r="M38" s="1028"/>
      <c r="N38" s="1028"/>
      <c r="O38" s="1028"/>
      <c r="P38" s="1029"/>
      <c r="Q38" s="1039">
        <v>160</v>
      </c>
      <c r="R38" s="1040"/>
      <c r="S38" s="1040"/>
      <c r="T38" s="1040"/>
      <c r="U38" s="1040"/>
      <c r="V38" s="1040">
        <v>160</v>
      </c>
      <c r="W38" s="1040"/>
      <c r="X38" s="1040"/>
      <c r="Y38" s="1040"/>
      <c r="Z38" s="1040"/>
      <c r="AA38" s="1040" t="s">
        <v>557</v>
      </c>
      <c r="AB38" s="1040"/>
      <c r="AC38" s="1040"/>
      <c r="AD38" s="1040"/>
      <c r="AE38" s="1041"/>
      <c r="AF38" s="1033" t="s">
        <v>113</v>
      </c>
      <c r="AG38" s="1034"/>
      <c r="AH38" s="1034"/>
      <c r="AI38" s="1034"/>
      <c r="AJ38" s="1035"/>
      <c r="AK38" s="976">
        <v>51</v>
      </c>
      <c r="AL38" s="967"/>
      <c r="AM38" s="967"/>
      <c r="AN38" s="967"/>
      <c r="AO38" s="967"/>
      <c r="AP38" s="967">
        <v>661</v>
      </c>
      <c r="AQ38" s="967"/>
      <c r="AR38" s="967"/>
      <c r="AS38" s="967"/>
      <c r="AT38" s="967"/>
      <c r="AU38" s="967">
        <v>524</v>
      </c>
      <c r="AV38" s="967"/>
      <c r="AW38" s="967"/>
      <c r="AX38" s="967"/>
      <c r="AY38" s="967"/>
      <c r="AZ38" s="1038" t="s">
        <v>557</v>
      </c>
      <c r="BA38" s="1038"/>
      <c r="BB38" s="1038"/>
      <c r="BC38" s="1038"/>
      <c r="BD38" s="1038"/>
      <c r="BE38" s="1022" t="s">
        <v>394</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398</v>
      </c>
      <c r="C39" s="1028"/>
      <c r="D39" s="1028"/>
      <c r="E39" s="1028"/>
      <c r="F39" s="1028"/>
      <c r="G39" s="1028"/>
      <c r="H39" s="1028"/>
      <c r="I39" s="1028"/>
      <c r="J39" s="1028"/>
      <c r="K39" s="1028"/>
      <c r="L39" s="1028"/>
      <c r="M39" s="1028"/>
      <c r="N39" s="1028"/>
      <c r="O39" s="1028"/>
      <c r="P39" s="1029"/>
      <c r="Q39" s="1039">
        <v>37</v>
      </c>
      <c r="R39" s="1040"/>
      <c r="S39" s="1040"/>
      <c r="T39" s="1040"/>
      <c r="U39" s="1040"/>
      <c r="V39" s="1040">
        <v>37</v>
      </c>
      <c r="W39" s="1040"/>
      <c r="X39" s="1040"/>
      <c r="Y39" s="1040"/>
      <c r="Z39" s="1040"/>
      <c r="AA39" s="1040" t="s">
        <v>557</v>
      </c>
      <c r="AB39" s="1040"/>
      <c r="AC39" s="1040"/>
      <c r="AD39" s="1040"/>
      <c r="AE39" s="1041"/>
      <c r="AF39" s="1033" t="s">
        <v>113</v>
      </c>
      <c r="AG39" s="1034"/>
      <c r="AH39" s="1034"/>
      <c r="AI39" s="1034"/>
      <c r="AJ39" s="1035"/>
      <c r="AK39" s="976" t="s">
        <v>557</v>
      </c>
      <c r="AL39" s="967"/>
      <c r="AM39" s="967"/>
      <c r="AN39" s="967"/>
      <c r="AO39" s="967"/>
      <c r="AP39" s="967">
        <v>52</v>
      </c>
      <c r="AQ39" s="967"/>
      <c r="AR39" s="967"/>
      <c r="AS39" s="967"/>
      <c r="AT39" s="967"/>
      <c r="AU39" s="967" t="s">
        <v>557</v>
      </c>
      <c r="AV39" s="967"/>
      <c r="AW39" s="967"/>
      <c r="AX39" s="967"/>
      <c r="AY39" s="967"/>
      <c r="AZ39" s="1038" t="s">
        <v>557</v>
      </c>
      <c r="BA39" s="1038"/>
      <c r="BB39" s="1038"/>
      <c r="BC39" s="1038"/>
      <c r="BD39" s="1038"/>
      <c r="BE39" s="1022" t="s">
        <v>394</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t="s">
        <v>399</v>
      </c>
      <c r="C40" s="1028"/>
      <c r="D40" s="1028"/>
      <c r="E40" s="1028"/>
      <c r="F40" s="1028"/>
      <c r="G40" s="1028"/>
      <c r="H40" s="1028"/>
      <c r="I40" s="1028"/>
      <c r="J40" s="1028"/>
      <c r="K40" s="1028"/>
      <c r="L40" s="1028"/>
      <c r="M40" s="1028"/>
      <c r="N40" s="1028"/>
      <c r="O40" s="1028"/>
      <c r="P40" s="1029"/>
      <c r="Q40" s="1039">
        <v>43</v>
      </c>
      <c r="R40" s="1040"/>
      <c r="S40" s="1040"/>
      <c r="T40" s="1040"/>
      <c r="U40" s="1040"/>
      <c r="V40" s="1040">
        <v>37</v>
      </c>
      <c r="W40" s="1040"/>
      <c r="X40" s="1040"/>
      <c r="Y40" s="1040"/>
      <c r="Z40" s="1040"/>
      <c r="AA40" s="1040">
        <v>6</v>
      </c>
      <c r="AB40" s="1040"/>
      <c r="AC40" s="1040"/>
      <c r="AD40" s="1040"/>
      <c r="AE40" s="1041"/>
      <c r="AF40" s="1033">
        <v>6</v>
      </c>
      <c r="AG40" s="1034"/>
      <c r="AH40" s="1034"/>
      <c r="AI40" s="1034"/>
      <c r="AJ40" s="1035"/>
      <c r="AK40" s="976" t="s">
        <v>557</v>
      </c>
      <c r="AL40" s="967"/>
      <c r="AM40" s="967"/>
      <c r="AN40" s="967"/>
      <c r="AO40" s="967"/>
      <c r="AP40" s="967">
        <v>25</v>
      </c>
      <c r="AQ40" s="967"/>
      <c r="AR40" s="967"/>
      <c r="AS40" s="967"/>
      <c r="AT40" s="967"/>
      <c r="AU40" s="967" t="s">
        <v>557</v>
      </c>
      <c r="AV40" s="967"/>
      <c r="AW40" s="967"/>
      <c r="AX40" s="967"/>
      <c r="AY40" s="967"/>
      <c r="AZ40" s="1038" t="s">
        <v>557</v>
      </c>
      <c r="BA40" s="1038"/>
      <c r="BB40" s="1038"/>
      <c r="BC40" s="1038"/>
      <c r="BD40" s="1038"/>
      <c r="BE40" s="1022" t="s">
        <v>394</v>
      </c>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t="s">
        <v>400</v>
      </c>
      <c r="C41" s="1028"/>
      <c r="D41" s="1028"/>
      <c r="E41" s="1028"/>
      <c r="F41" s="1028"/>
      <c r="G41" s="1028"/>
      <c r="H41" s="1028"/>
      <c r="I41" s="1028"/>
      <c r="J41" s="1028"/>
      <c r="K41" s="1028"/>
      <c r="L41" s="1028"/>
      <c r="M41" s="1028"/>
      <c r="N41" s="1028"/>
      <c r="O41" s="1028"/>
      <c r="P41" s="1029"/>
      <c r="Q41" s="1039">
        <v>287</v>
      </c>
      <c r="R41" s="1040"/>
      <c r="S41" s="1040"/>
      <c r="T41" s="1040"/>
      <c r="U41" s="1040"/>
      <c r="V41" s="1040">
        <v>287</v>
      </c>
      <c r="W41" s="1040"/>
      <c r="X41" s="1040"/>
      <c r="Y41" s="1040"/>
      <c r="Z41" s="1040"/>
      <c r="AA41" s="1040" t="s">
        <v>557</v>
      </c>
      <c r="AB41" s="1040"/>
      <c r="AC41" s="1040"/>
      <c r="AD41" s="1040"/>
      <c r="AE41" s="1041"/>
      <c r="AF41" s="1033" t="s">
        <v>113</v>
      </c>
      <c r="AG41" s="1034"/>
      <c r="AH41" s="1034"/>
      <c r="AI41" s="1034"/>
      <c r="AJ41" s="1035"/>
      <c r="AK41" s="976">
        <v>5</v>
      </c>
      <c r="AL41" s="967"/>
      <c r="AM41" s="967"/>
      <c r="AN41" s="967"/>
      <c r="AO41" s="967"/>
      <c r="AP41" s="967">
        <v>750</v>
      </c>
      <c r="AQ41" s="967"/>
      <c r="AR41" s="967"/>
      <c r="AS41" s="967"/>
      <c r="AT41" s="967"/>
      <c r="AU41" s="967" t="s">
        <v>557</v>
      </c>
      <c r="AV41" s="967"/>
      <c r="AW41" s="967"/>
      <c r="AX41" s="967"/>
      <c r="AY41" s="967"/>
      <c r="AZ41" s="1038" t="s">
        <v>557</v>
      </c>
      <c r="BA41" s="1038"/>
      <c r="BB41" s="1038"/>
      <c r="BC41" s="1038"/>
      <c r="BD41" s="1038"/>
      <c r="BE41" s="1022" t="s">
        <v>394</v>
      </c>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401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373</v>
      </c>
      <c r="B63" s="940" t="s">
        <v>402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2643</v>
      </c>
      <c r="AG63" s="955"/>
      <c r="AH63" s="955"/>
      <c r="AI63" s="955"/>
      <c r="AJ63" s="1020"/>
      <c r="AK63" s="1021"/>
      <c r="AL63" s="959"/>
      <c r="AM63" s="959"/>
      <c r="AN63" s="959"/>
      <c r="AO63" s="959"/>
      <c r="AP63" s="955">
        <v>93266</v>
      </c>
      <c r="AQ63" s="955"/>
      <c r="AR63" s="955"/>
      <c r="AS63" s="955"/>
      <c r="AT63" s="955"/>
      <c r="AU63" s="955">
        <v>69217</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404</v>
      </c>
      <c r="B66" s="992"/>
      <c r="C66" s="992"/>
      <c r="D66" s="992"/>
      <c r="E66" s="992"/>
      <c r="F66" s="992"/>
      <c r="G66" s="992"/>
      <c r="H66" s="992"/>
      <c r="I66" s="992"/>
      <c r="J66" s="992"/>
      <c r="K66" s="992"/>
      <c r="L66" s="992"/>
      <c r="M66" s="992"/>
      <c r="N66" s="992"/>
      <c r="O66" s="992"/>
      <c r="P66" s="993"/>
      <c r="Q66" s="997" t="s">
        <v>377</v>
      </c>
      <c r="R66" s="998"/>
      <c r="S66" s="998"/>
      <c r="T66" s="998"/>
      <c r="U66" s="999"/>
      <c r="V66" s="997" t="s">
        <v>378</v>
      </c>
      <c r="W66" s="998"/>
      <c r="X66" s="998"/>
      <c r="Y66" s="998"/>
      <c r="Z66" s="999"/>
      <c r="AA66" s="997" t="s">
        <v>379</v>
      </c>
      <c r="AB66" s="998"/>
      <c r="AC66" s="998"/>
      <c r="AD66" s="998"/>
      <c r="AE66" s="999"/>
      <c r="AF66" s="1003" t="s">
        <v>380</v>
      </c>
      <c r="AG66" s="1004"/>
      <c r="AH66" s="1004"/>
      <c r="AI66" s="1004"/>
      <c r="AJ66" s="1005"/>
      <c r="AK66" s="997" t="s">
        <v>381</v>
      </c>
      <c r="AL66" s="992"/>
      <c r="AM66" s="992"/>
      <c r="AN66" s="992"/>
      <c r="AO66" s="993"/>
      <c r="AP66" s="997" t="s">
        <v>382</v>
      </c>
      <c r="AQ66" s="998"/>
      <c r="AR66" s="998"/>
      <c r="AS66" s="998"/>
      <c r="AT66" s="999"/>
      <c r="AU66" s="997" t="s">
        <v>405</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561</v>
      </c>
      <c r="C68" s="982"/>
      <c r="D68" s="982"/>
      <c r="E68" s="982"/>
      <c r="F68" s="982"/>
      <c r="G68" s="982"/>
      <c r="H68" s="982"/>
      <c r="I68" s="982"/>
      <c r="J68" s="982"/>
      <c r="K68" s="982"/>
      <c r="L68" s="982"/>
      <c r="M68" s="982"/>
      <c r="N68" s="982"/>
      <c r="O68" s="982"/>
      <c r="P68" s="983"/>
      <c r="Q68" s="984">
        <v>713</v>
      </c>
      <c r="R68" s="978"/>
      <c r="S68" s="978"/>
      <c r="T68" s="978"/>
      <c r="U68" s="978"/>
      <c r="V68" s="978">
        <v>670</v>
      </c>
      <c r="W68" s="978"/>
      <c r="X68" s="978"/>
      <c r="Y68" s="978"/>
      <c r="Z68" s="978"/>
      <c r="AA68" s="978">
        <v>43</v>
      </c>
      <c r="AB68" s="978"/>
      <c r="AC68" s="978"/>
      <c r="AD68" s="978"/>
      <c r="AE68" s="978"/>
      <c r="AF68" s="978">
        <v>282</v>
      </c>
      <c r="AG68" s="978"/>
      <c r="AH68" s="978"/>
      <c r="AI68" s="978"/>
      <c r="AJ68" s="978"/>
      <c r="AK68" s="978">
        <v>53</v>
      </c>
      <c r="AL68" s="978"/>
      <c r="AM68" s="978"/>
      <c r="AN68" s="978"/>
      <c r="AO68" s="978"/>
      <c r="AP68" s="978">
        <v>4181</v>
      </c>
      <c r="AQ68" s="978"/>
      <c r="AR68" s="978"/>
      <c r="AS68" s="978"/>
      <c r="AT68" s="978"/>
      <c r="AU68" s="978">
        <v>121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562</v>
      </c>
      <c r="C69" s="971"/>
      <c r="D69" s="971"/>
      <c r="E69" s="971"/>
      <c r="F69" s="971"/>
      <c r="G69" s="971"/>
      <c r="H69" s="971"/>
      <c r="I69" s="971"/>
      <c r="J69" s="971"/>
      <c r="K69" s="971"/>
      <c r="L69" s="971"/>
      <c r="M69" s="971"/>
      <c r="N69" s="971"/>
      <c r="O69" s="971"/>
      <c r="P69" s="972"/>
      <c r="Q69" s="973">
        <v>113</v>
      </c>
      <c r="R69" s="967"/>
      <c r="S69" s="967"/>
      <c r="T69" s="967"/>
      <c r="U69" s="967"/>
      <c r="V69" s="967">
        <v>75</v>
      </c>
      <c r="W69" s="967"/>
      <c r="X69" s="967"/>
      <c r="Y69" s="967"/>
      <c r="Z69" s="967"/>
      <c r="AA69" s="967">
        <v>38</v>
      </c>
      <c r="AB69" s="967"/>
      <c r="AC69" s="967"/>
      <c r="AD69" s="967"/>
      <c r="AE69" s="967"/>
      <c r="AF69" s="967">
        <v>56</v>
      </c>
      <c r="AG69" s="967"/>
      <c r="AH69" s="967"/>
      <c r="AI69" s="967"/>
      <c r="AJ69" s="967"/>
      <c r="AK69" s="967">
        <v>20</v>
      </c>
      <c r="AL69" s="967"/>
      <c r="AM69" s="967"/>
      <c r="AN69" s="967"/>
      <c r="AO69" s="967"/>
      <c r="AP69" s="967">
        <v>673</v>
      </c>
      <c r="AQ69" s="967"/>
      <c r="AR69" s="967"/>
      <c r="AS69" s="967"/>
      <c r="AT69" s="967"/>
      <c r="AU69" s="967" t="s">
        <v>557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558</v>
      </c>
      <c r="C70" s="971"/>
      <c r="D70" s="971"/>
      <c r="E70" s="971"/>
      <c r="F70" s="971"/>
      <c r="G70" s="971"/>
      <c r="H70" s="971"/>
      <c r="I70" s="971"/>
      <c r="J70" s="971"/>
      <c r="K70" s="971"/>
      <c r="L70" s="971"/>
      <c r="M70" s="971"/>
      <c r="N70" s="971"/>
      <c r="O70" s="971"/>
      <c r="P70" s="972"/>
      <c r="Q70" s="973">
        <v>6388</v>
      </c>
      <c r="R70" s="967"/>
      <c r="S70" s="967"/>
      <c r="T70" s="967"/>
      <c r="U70" s="967"/>
      <c r="V70" s="967">
        <v>6331</v>
      </c>
      <c r="W70" s="967"/>
      <c r="X70" s="967"/>
      <c r="Y70" s="967"/>
      <c r="Z70" s="967"/>
      <c r="AA70" s="967">
        <v>57</v>
      </c>
      <c r="AB70" s="967"/>
      <c r="AC70" s="967"/>
      <c r="AD70" s="967"/>
      <c r="AE70" s="967"/>
      <c r="AF70" s="967">
        <v>57</v>
      </c>
      <c r="AG70" s="967"/>
      <c r="AH70" s="967"/>
      <c r="AI70" s="967"/>
      <c r="AJ70" s="967"/>
      <c r="AK70" s="967">
        <v>36</v>
      </c>
      <c r="AL70" s="967"/>
      <c r="AM70" s="967"/>
      <c r="AN70" s="967"/>
      <c r="AO70" s="967"/>
      <c r="AP70" s="967" t="s">
        <v>489</v>
      </c>
      <c r="AQ70" s="967"/>
      <c r="AR70" s="967"/>
      <c r="AS70" s="967"/>
      <c r="AT70" s="967"/>
      <c r="AU70" s="967" t="s">
        <v>489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559</v>
      </c>
      <c r="C71" s="971"/>
      <c r="D71" s="971"/>
      <c r="E71" s="971"/>
      <c r="F71" s="971"/>
      <c r="G71" s="971"/>
      <c r="H71" s="971"/>
      <c r="I71" s="971"/>
      <c r="J71" s="971"/>
      <c r="K71" s="971"/>
      <c r="L71" s="971"/>
      <c r="M71" s="971"/>
      <c r="N71" s="971"/>
      <c r="O71" s="971"/>
      <c r="P71" s="972"/>
      <c r="Q71" s="973">
        <v>1003</v>
      </c>
      <c r="R71" s="967"/>
      <c r="S71" s="967"/>
      <c r="T71" s="967"/>
      <c r="U71" s="967"/>
      <c r="V71" s="967">
        <v>990</v>
      </c>
      <c r="W71" s="967"/>
      <c r="X71" s="967"/>
      <c r="Y71" s="967"/>
      <c r="Z71" s="967"/>
      <c r="AA71" s="967">
        <v>13</v>
      </c>
      <c r="AB71" s="967"/>
      <c r="AC71" s="967"/>
      <c r="AD71" s="967"/>
      <c r="AE71" s="967"/>
      <c r="AF71" s="967">
        <v>13</v>
      </c>
      <c r="AG71" s="967"/>
      <c r="AH71" s="967"/>
      <c r="AI71" s="967"/>
      <c r="AJ71" s="967"/>
      <c r="AK71" s="967">
        <v>33</v>
      </c>
      <c r="AL71" s="967"/>
      <c r="AM71" s="967"/>
      <c r="AN71" s="967"/>
      <c r="AO71" s="967"/>
      <c r="AP71" s="967" t="s">
        <v>489</v>
      </c>
      <c r="AQ71" s="967"/>
      <c r="AR71" s="967"/>
      <c r="AS71" s="967"/>
      <c r="AT71" s="967"/>
      <c r="AU71" s="967" t="s">
        <v>489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560</v>
      </c>
      <c r="C72" s="971"/>
      <c r="D72" s="971"/>
      <c r="E72" s="971"/>
      <c r="F72" s="971"/>
      <c r="G72" s="971"/>
      <c r="H72" s="971"/>
      <c r="I72" s="971"/>
      <c r="J72" s="971"/>
      <c r="K72" s="971"/>
      <c r="L72" s="971"/>
      <c r="M72" s="971"/>
      <c r="N72" s="971"/>
      <c r="O72" s="971"/>
      <c r="P72" s="972"/>
      <c r="Q72" s="973">
        <v>105861</v>
      </c>
      <c r="R72" s="967"/>
      <c r="S72" s="967"/>
      <c r="T72" s="967"/>
      <c r="U72" s="967"/>
      <c r="V72" s="967">
        <v>104455</v>
      </c>
      <c r="W72" s="967"/>
      <c r="X72" s="967"/>
      <c r="Y72" s="967"/>
      <c r="Z72" s="967"/>
      <c r="AA72" s="967">
        <v>1406</v>
      </c>
      <c r="AB72" s="967"/>
      <c r="AC72" s="967"/>
      <c r="AD72" s="967"/>
      <c r="AE72" s="967"/>
      <c r="AF72" s="967">
        <v>1406</v>
      </c>
      <c r="AG72" s="967"/>
      <c r="AH72" s="967"/>
      <c r="AI72" s="967"/>
      <c r="AJ72" s="967"/>
      <c r="AK72" s="967">
        <v>1543</v>
      </c>
      <c r="AL72" s="967"/>
      <c r="AM72" s="967"/>
      <c r="AN72" s="967"/>
      <c r="AO72" s="967"/>
      <c r="AP72" s="967" t="s">
        <v>489</v>
      </c>
      <c r="AQ72" s="967"/>
      <c r="AR72" s="967"/>
      <c r="AS72" s="967"/>
      <c r="AT72" s="967"/>
      <c r="AU72" s="967" t="s">
        <v>489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4"/>
      <c r="R73" s="975"/>
      <c r="S73" s="975"/>
      <c r="T73" s="975"/>
      <c r="U73" s="976"/>
      <c r="V73" s="977"/>
      <c r="W73" s="975"/>
      <c r="X73" s="975"/>
      <c r="Y73" s="975"/>
      <c r="Z73" s="976"/>
      <c r="AA73" s="977"/>
      <c r="AB73" s="975"/>
      <c r="AC73" s="975"/>
      <c r="AD73" s="975"/>
      <c r="AE73" s="976"/>
      <c r="AF73" s="977"/>
      <c r="AG73" s="975"/>
      <c r="AH73" s="975"/>
      <c r="AI73" s="975"/>
      <c r="AJ73" s="976"/>
      <c r="AK73" s="977"/>
      <c r="AL73" s="975"/>
      <c r="AM73" s="975"/>
      <c r="AN73" s="975"/>
      <c r="AO73" s="976"/>
      <c r="AP73" s="977"/>
      <c r="AQ73" s="975"/>
      <c r="AR73" s="975"/>
      <c r="AS73" s="975"/>
      <c r="AT73" s="976"/>
      <c r="AU73" s="977"/>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4"/>
      <c r="R74" s="975"/>
      <c r="S74" s="975"/>
      <c r="T74" s="975"/>
      <c r="U74" s="976"/>
      <c r="V74" s="977"/>
      <c r="W74" s="975"/>
      <c r="X74" s="975"/>
      <c r="Y74" s="975"/>
      <c r="Z74" s="976"/>
      <c r="AA74" s="977"/>
      <c r="AB74" s="975"/>
      <c r="AC74" s="975"/>
      <c r="AD74" s="975"/>
      <c r="AE74" s="976"/>
      <c r="AF74" s="977"/>
      <c r="AG74" s="975"/>
      <c r="AH74" s="975"/>
      <c r="AI74" s="975"/>
      <c r="AJ74" s="976"/>
      <c r="AK74" s="977"/>
      <c r="AL74" s="975"/>
      <c r="AM74" s="975"/>
      <c r="AN74" s="975"/>
      <c r="AO74" s="976"/>
      <c r="AP74" s="977"/>
      <c r="AQ74" s="975"/>
      <c r="AR74" s="975"/>
      <c r="AS74" s="975"/>
      <c r="AT74" s="976"/>
      <c r="AU74" s="977"/>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373</v>
      </c>
      <c r="B88" s="940" t="s">
        <v>406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40" t="s">
        <v>407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659</v>
      </c>
      <c r="CS102" s="947"/>
      <c r="CT102" s="947"/>
      <c r="CU102" s="947"/>
      <c r="CV102" s="948"/>
      <c r="CW102" s="946">
        <v>28</v>
      </c>
      <c r="CX102" s="947"/>
      <c r="CY102" s="947"/>
      <c r="CZ102" s="947"/>
      <c r="DA102" s="948"/>
      <c r="DB102" s="946"/>
      <c r="DC102" s="947"/>
      <c r="DD102" s="947"/>
      <c r="DE102" s="947"/>
      <c r="DF102" s="948"/>
      <c r="DG102" s="946">
        <v>926</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415</v>
      </c>
      <c r="AB109" s="888"/>
      <c r="AC109" s="888"/>
      <c r="AD109" s="888"/>
      <c r="AE109" s="889"/>
      <c r="AF109" s="890" t="s">
        <v>287</v>
      </c>
      <c r="AG109" s="888"/>
      <c r="AH109" s="888"/>
      <c r="AI109" s="888"/>
      <c r="AJ109" s="889"/>
      <c r="AK109" s="890" t="s">
        <v>286</v>
      </c>
      <c r="AL109" s="888"/>
      <c r="AM109" s="888"/>
      <c r="AN109" s="888"/>
      <c r="AO109" s="889"/>
      <c r="AP109" s="890" t="s">
        <v>416</v>
      </c>
      <c r="AQ109" s="888"/>
      <c r="AR109" s="888"/>
      <c r="AS109" s="888"/>
      <c r="AT109" s="919"/>
      <c r="AU109" s="887" t="s">
        <v>414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415</v>
      </c>
      <c r="BR109" s="888"/>
      <c r="BS109" s="888"/>
      <c r="BT109" s="888"/>
      <c r="BU109" s="889"/>
      <c r="BV109" s="890" t="s">
        <v>287</v>
      </c>
      <c r="BW109" s="888"/>
      <c r="BX109" s="888"/>
      <c r="BY109" s="888"/>
      <c r="BZ109" s="889"/>
      <c r="CA109" s="890" t="s">
        <v>286</v>
      </c>
      <c r="CB109" s="888"/>
      <c r="CC109" s="888"/>
      <c r="CD109" s="888"/>
      <c r="CE109" s="889"/>
      <c r="CF109" s="928" t="s">
        <v>416</v>
      </c>
      <c r="CG109" s="928"/>
      <c r="CH109" s="928"/>
      <c r="CI109" s="928"/>
      <c r="CJ109" s="928"/>
      <c r="CK109" s="890" t="s">
        <v>417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415</v>
      </c>
      <c r="DH109" s="888"/>
      <c r="DI109" s="888"/>
      <c r="DJ109" s="888"/>
      <c r="DK109" s="889"/>
      <c r="DL109" s="890" t="s">
        <v>287</v>
      </c>
      <c r="DM109" s="888"/>
      <c r="DN109" s="888"/>
      <c r="DO109" s="888"/>
      <c r="DP109" s="889"/>
      <c r="DQ109" s="890" t="s">
        <v>286</v>
      </c>
      <c r="DR109" s="888"/>
      <c r="DS109" s="888"/>
      <c r="DT109" s="888"/>
      <c r="DU109" s="889"/>
      <c r="DV109" s="890" t="s">
        <v>416</v>
      </c>
      <c r="DW109" s="888"/>
      <c r="DX109" s="888"/>
      <c r="DY109" s="888"/>
      <c r="DZ109" s="919"/>
    </row>
    <row r="110" spans="1:131" s="197" customFormat="1" ht="26.25" customHeight="1">
      <c r="A110" s="757" t="s">
        <v>418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14805722</v>
      </c>
      <c r="AB110" s="873"/>
      <c r="AC110" s="873"/>
      <c r="AD110" s="873"/>
      <c r="AE110" s="874"/>
      <c r="AF110" s="875">
        <v>14761192</v>
      </c>
      <c r="AG110" s="873"/>
      <c r="AH110" s="873"/>
      <c r="AI110" s="873"/>
      <c r="AJ110" s="874"/>
      <c r="AK110" s="875">
        <v>14454648</v>
      </c>
      <c r="AL110" s="873"/>
      <c r="AM110" s="873"/>
      <c r="AN110" s="873"/>
      <c r="AO110" s="874"/>
      <c r="AP110" s="876">
        <v>40.299999999999997</v>
      </c>
      <c r="AQ110" s="877"/>
      <c r="AR110" s="877"/>
      <c r="AS110" s="877"/>
      <c r="AT110" s="878"/>
      <c r="AU110" s="920" t="s">
        <v>60</v>
      </c>
      <c r="AV110" s="921"/>
      <c r="AW110" s="921"/>
      <c r="AX110" s="921"/>
      <c r="AY110" s="922"/>
      <c r="AZ110" s="816" t="s">
        <v>419</v>
      </c>
      <c r="BA110" s="758"/>
      <c r="BB110" s="758"/>
      <c r="BC110" s="758"/>
      <c r="BD110" s="758"/>
      <c r="BE110" s="758"/>
      <c r="BF110" s="758"/>
      <c r="BG110" s="758"/>
      <c r="BH110" s="758"/>
      <c r="BI110" s="758"/>
      <c r="BJ110" s="758"/>
      <c r="BK110" s="758"/>
      <c r="BL110" s="758"/>
      <c r="BM110" s="758"/>
      <c r="BN110" s="758"/>
      <c r="BO110" s="758"/>
      <c r="BP110" s="759"/>
      <c r="BQ110" s="799">
        <v>133107390</v>
      </c>
      <c r="BR110" s="800"/>
      <c r="BS110" s="800"/>
      <c r="BT110" s="800"/>
      <c r="BU110" s="800"/>
      <c r="BV110" s="800">
        <v>126036109</v>
      </c>
      <c r="BW110" s="800"/>
      <c r="BX110" s="800"/>
      <c r="BY110" s="800"/>
      <c r="BZ110" s="800"/>
      <c r="CA110" s="800">
        <v>118878978</v>
      </c>
      <c r="CB110" s="800"/>
      <c r="CC110" s="800"/>
      <c r="CD110" s="800"/>
      <c r="CE110" s="800"/>
      <c r="CF110" s="861">
        <v>331.4</v>
      </c>
      <c r="CG110" s="862"/>
      <c r="CH110" s="862"/>
      <c r="CI110" s="862"/>
      <c r="CJ110" s="862"/>
      <c r="CK110" s="916" t="s">
        <v>420</v>
      </c>
      <c r="CL110" s="864"/>
      <c r="CM110" s="869" t="s">
        <v>421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422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423</v>
      </c>
      <c r="BA111" s="768"/>
      <c r="BB111" s="768"/>
      <c r="BC111" s="768"/>
      <c r="BD111" s="768"/>
      <c r="BE111" s="768"/>
      <c r="BF111" s="768"/>
      <c r="BG111" s="768"/>
      <c r="BH111" s="768"/>
      <c r="BI111" s="768"/>
      <c r="BJ111" s="768"/>
      <c r="BK111" s="768"/>
      <c r="BL111" s="768"/>
      <c r="BM111" s="768"/>
      <c r="BN111" s="768"/>
      <c r="BO111" s="768"/>
      <c r="BP111" s="769"/>
      <c r="BQ111" s="770">
        <v>3067128</v>
      </c>
      <c r="BR111" s="771"/>
      <c r="BS111" s="771"/>
      <c r="BT111" s="771"/>
      <c r="BU111" s="771"/>
      <c r="BV111" s="771">
        <v>2603746</v>
      </c>
      <c r="BW111" s="771"/>
      <c r="BX111" s="771"/>
      <c r="BY111" s="771"/>
      <c r="BZ111" s="771"/>
      <c r="CA111" s="771">
        <v>1721359</v>
      </c>
      <c r="CB111" s="771"/>
      <c r="CC111" s="771"/>
      <c r="CD111" s="771"/>
      <c r="CE111" s="771"/>
      <c r="CF111" s="848">
        <v>4.8</v>
      </c>
      <c r="CG111" s="849"/>
      <c r="CH111" s="849"/>
      <c r="CI111" s="849"/>
      <c r="CJ111" s="849"/>
      <c r="CK111" s="917"/>
      <c r="CL111" s="866"/>
      <c r="CM111" s="803" t="s">
        <v>424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425</v>
      </c>
      <c r="B112" s="903"/>
      <c r="C112" s="768" t="s">
        <v>426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427</v>
      </c>
      <c r="BA112" s="768"/>
      <c r="BB112" s="768"/>
      <c r="BC112" s="768"/>
      <c r="BD112" s="768"/>
      <c r="BE112" s="768"/>
      <c r="BF112" s="768"/>
      <c r="BG112" s="768"/>
      <c r="BH112" s="768"/>
      <c r="BI112" s="768"/>
      <c r="BJ112" s="768"/>
      <c r="BK112" s="768"/>
      <c r="BL112" s="768"/>
      <c r="BM112" s="768"/>
      <c r="BN112" s="768"/>
      <c r="BO112" s="768"/>
      <c r="BP112" s="769"/>
      <c r="BQ112" s="770">
        <v>72681655</v>
      </c>
      <c r="BR112" s="771"/>
      <c r="BS112" s="771"/>
      <c r="BT112" s="771"/>
      <c r="BU112" s="771"/>
      <c r="BV112" s="771">
        <v>71241321</v>
      </c>
      <c r="BW112" s="771"/>
      <c r="BX112" s="771"/>
      <c r="BY112" s="771"/>
      <c r="BZ112" s="771"/>
      <c r="CA112" s="771">
        <v>69966947</v>
      </c>
      <c r="CB112" s="771"/>
      <c r="CC112" s="771"/>
      <c r="CD112" s="771"/>
      <c r="CE112" s="771"/>
      <c r="CF112" s="848">
        <v>195</v>
      </c>
      <c r="CG112" s="849"/>
      <c r="CH112" s="849"/>
      <c r="CI112" s="849"/>
      <c r="CJ112" s="849"/>
      <c r="CK112" s="917"/>
      <c r="CL112" s="866"/>
      <c r="CM112" s="803" t="s">
        <v>428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230513</v>
      </c>
      <c r="DH112" s="771"/>
      <c r="DI112" s="771"/>
      <c r="DJ112" s="771"/>
      <c r="DK112" s="771"/>
      <c r="DL112" s="771">
        <v>157392</v>
      </c>
      <c r="DM112" s="771"/>
      <c r="DN112" s="771"/>
      <c r="DO112" s="771"/>
      <c r="DP112" s="771"/>
      <c r="DQ112" s="771">
        <v>80615</v>
      </c>
      <c r="DR112" s="771"/>
      <c r="DS112" s="771"/>
      <c r="DT112" s="771"/>
      <c r="DU112" s="771"/>
      <c r="DV112" s="823">
        <v>0.2</v>
      </c>
      <c r="DW112" s="823"/>
      <c r="DX112" s="823"/>
      <c r="DY112" s="823"/>
      <c r="DZ112" s="824"/>
    </row>
    <row r="113" spans="1:130" s="197" customFormat="1" ht="26.25" customHeight="1">
      <c r="A113" s="904"/>
      <c r="B113" s="905"/>
      <c r="C113" s="768" t="s">
        <v>429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3506466</v>
      </c>
      <c r="AB113" s="909"/>
      <c r="AC113" s="909"/>
      <c r="AD113" s="909"/>
      <c r="AE113" s="910"/>
      <c r="AF113" s="911">
        <v>3527682</v>
      </c>
      <c r="AG113" s="909"/>
      <c r="AH113" s="909"/>
      <c r="AI113" s="909"/>
      <c r="AJ113" s="910"/>
      <c r="AK113" s="911">
        <v>3573851</v>
      </c>
      <c r="AL113" s="909"/>
      <c r="AM113" s="909"/>
      <c r="AN113" s="909"/>
      <c r="AO113" s="910"/>
      <c r="AP113" s="912">
        <v>10</v>
      </c>
      <c r="AQ113" s="913"/>
      <c r="AR113" s="913"/>
      <c r="AS113" s="913"/>
      <c r="AT113" s="914"/>
      <c r="AU113" s="923"/>
      <c r="AV113" s="924"/>
      <c r="AW113" s="924"/>
      <c r="AX113" s="924"/>
      <c r="AY113" s="925"/>
      <c r="AZ113" s="767" t="s">
        <v>430</v>
      </c>
      <c r="BA113" s="768"/>
      <c r="BB113" s="768"/>
      <c r="BC113" s="768"/>
      <c r="BD113" s="768"/>
      <c r="BE113" s="768"/>
      <c r="BF113" s="768"/>
      <c r="BG113" s="768"/>
      <c r="BH113" s="768"/>
      <c r="BI113" s="768"/>
      <c r="BJ113" s="768"/>
      <c r="BK113" s="768"/>
      <c r="BL113" s="768"/>
      <c r="BM113" s="768"/>
      <c r="BN113" s="768"/>
      <c r="BO113" s="768"/>
      <c r="BP113" s="769"/>
      <c r="BQ113" s="770">
        <v>136472</v>
      </c>
      <c r="BR113" s="771"/>
      <c r="BS113" s="771"/>
      <c r="BT113" s="771"/>
      <c r="BU113" s="771"/>
      <c r="BV113" s="771">
        <v>297065</v>
      </c>
      <c r="BW113" s="771"/>
      <c r="BX113" s="771"/>
      <c r="BY113" s="771"/>
      <c r="BZ113" s="771"/>
      <c r="CA113" s="771">
        <v>340119</v>
      </c>
      <c r="CB113" s="771"/>
      <c r="CC113" s="771"/>
      <c r="CD113" s="771"/>
      <c r="CE113" s="771"/>
      <c r="CF113" s="848">
        <v>0.9</v>
      </c>
      <c r="CG113" s="849"/>
      <c r="CH113" s="849"/>
      <c r="CI113" s="849"/>
      <c r="CJ113" s="849"/>
      <c r="CK113" s="917"/>
      <c r="CL113" s="866"/>
      <c r="CM113" s="803" t="s">
        <v>431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432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21455</v>
      </c>
      <c r="AB114" s="784"/>
      <c r="AC114" s="784"/>
      <c r="AD114" s="784"/>
      <c r="AE114" s="785"/>
      <c r="AF114" s="786">
        <v>21635</v>
      </c>
      <c r="AG114" s="784"/>
      <c r="AH114" s="784"/>
      <c r="AI114" s="784"/>
      <c r="AJ114" s="785"/>
      <c r="AK114" s="786">
        <v>23669</v>
      </c>
      <c r="AL114" s="784"/>
      <c r="AM114" s="784"/>
      <c r="AN114" s="784"/>
      <c r="AO114" s="785"/>
      <c r="AP114" s="754">
        <v>0.1</v>
      </c>
      <c r="AQ114" s="755"/>
      <c r="AR114" s="755"/>
      <c r="AS114" s="755"/>
      <c r="AT114" s="756"/>
      <c r="AU114" s="923"/>
      <c r="AV114" s="924"/>
      <c r="AW114" s="924"/>
      <c r="AX114" s="924"/>
      <c r="AY114" s="925"/>
      <c r="AZ114" s="767" t="s">
        <v>433</v>
      </c>
      <c r="BA114" s="768"/>
      <c r="BB114" s="768"/>
      <c r="BC114" s="768"/>
      <c r="BD114" s="768"/>
      <c r="BE114" s="768"/>
      <c r="BF114" s="768"/>
      <c r="BG114" s="768"/>
      <c r="BH114" s="768"/>
      <c r="BI114" s="768"/>
      <c r="BJ114" s="768"/>
      <c r="BK114" s="768"/>
      <c r="BL114" s="768"/>
      <c r="BM114" s="768"/>
      <c r="BN114" s="768"/>
      <c r="BO114" s="768"/>
      <c r="BP114" s="769"/>
      <c r="BQ114" s="770">
        <v>9910752</v>
      </c>
      <c r="BR114" s="771"/>
      <c r="BS114" s="771"/>
      <c r="BT114" s="771"/>
      <c r="BU114" s="771"/>
      <c r="BV114" s="771">
        <v>9499364</v>
      </c>
      <c r="BW114" s="771"/>
      <c r="BX114" s="771"/>
      <c r="BY114" s="771"/>
      <c r="BZ114" s="771"/>
      <c r="CA114" s="771">
        <v>9423998</v>
      </c>
      <c r="CB114" s="771"/>
      <c r="CC114" s="771"/>
      <c r="CD114" s="771"/>
      <c r="CE114" s="771"/>
      <c r="CF114" s="848">
        <v>26.3</v>
      </c>
      <c r="CG114" s="849"/>
      <c r="CH114" s="849"/>
      <c r="CI114" s="849"/>
      <c r="CJ114" s="849"/>
      <c r="CK114" s="917"/>
      <c r="CL114" s="866"/>
      <c r="CM114" s="803" t="s">
        <v>434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435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618981</v>
      </c>
      <c r="AB115" s="909"/>
      <c r="AC115" s="909"/>
      <c r="AD115" s="909"/>
      <c r="AE115" s="910"/>
      <c r="AF115" s="911">
        <v>533346</v>
      </c>
      <c r="AG115" s="909"/>
      <c r="AH115" s="909"/>
      <c r="AI115" s="909"/>
      <c r="AJ115" s="910"/>
      <c r="AK115" s="911">
        <v>516719</v>
      </c>
      <c r="AL115" s="909"/>
      <c r="AM115" s="909"/>
      <c r="AN115" s="909"/>
      <c r="AO115" s="910"/>
      <c r="AP115" s="912">
        <v>1.4</v>
      </c>
      <c r="AQ115" s="913"/>
      <c r="AR115" s="913"/>
      <c r="AS115" s="913"/>
      <c r="AT115" s="914"/>
      <c r="AU115" s="923"/>
      <c r="AV115" s="924"/>
      <c r="AW115" s="924"/>
      <c r="AX115" s="924"/>
      <c r="AY115" s="925"/>
      <c r="AZ115" s="767" t="s">
        <v>436</v>
      </c>
      <c r="BA115" s="768"/>
      <c r="BB115" s="768"/>
      <c r="BC115" s="768"/>
      <c r="BD115" s="768"/>
      <c r="BE115" s="768"/>
      <c r="BF115" s="768"/>
      <c r="BG115" s="768"/>
      <c r="BH115" s="768"/>
      <c r="BI115" s="768"/>
      <c r="BJ115" s="768"/>
      <c r="BK115" s="768"/>
      <c r="BL115" s="768"/>
      <c r="BM115" s="768"/>
      <c r="BN115" s="768"/>
      <c r="BO115" s="768"/>
      <c r="BP115" s="769"/>
      <c r="BQ115" s="770">
        <v>20998</v>
      </c>
      <c r="BR115" s="771"/>
      <c r="BS115" s="771"/>
      <c r="BT115" s="771"/>
      <c r="BU115" s="771"/>
      <c r="BV115" s="771">
        <v>17533</v>
      </c>
      <c r="BW115" s="771"/>
      <c r="BX115" s="771"/>
      <c r="BY115" s="771"/>
      <c r="BZ115" s="771"/>
      <c r="CA115" s="771">
        <v>15325</v>
      </c>
      <c r="CB115" s="771"/>
      <c r="CC115" s="771"/>
      <c r="CD115" s="771"/>
      <c r="CE115" s="771"/>
      <c r="CF115" s="848">
        <v>0</v>
      </c>
      <c r="CG115" s="849"/>
      <c r="CH115" s="849"/>
      <c r="CI115" s="849"/>
      <c r="CJ115" s="849"/>
      <c r="CK115" s="917"/>
      <c r="CL115" s="866"/>
      <c r="CM115" s="767" t="s">
        <v>437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487508</v>
      </c>
      <c r="DH115" s="784"/>
      <c r="DI115" s="784"/>
      <c r="DJ115" s="784"/>
      <c r="DK115" s="785"/>
      <c r="DL115" s="786">
        <v>404026</v>
      </c>
      <c r="DM115" s="784"/>
      <c r="DN115" s="784"/>
      <c r="DO115" s="784"/>
      <c r="DP115" s="785"/>
      <c r="DQ115" s="786">
        <v>317631</v>
      </c>
      <c r="DR115" s="784"/>
      <c r="DS115" s="784"/>
      <c r="DT115" s="784"/>
      <c r="DU115" s="785"/>
      <c r="DV115" s="754">
        <v>0.9</v>
      </c>
      <c r="DW115" s="755"/>
      <c r="DX115" s="755"/>
      <c r="DY115" s="755"/>
      <c r="DZ115" s="756"/>
    </row>
    <row r="116" spans="1:130" s="197" customFormat="1" ht="26.25" customHeight="1">
      <c r="A116" s="906"/>
      <c r="B116" s="907"/>
      <c r="C116" s="846" t="s">
        <v>438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439</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440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550589</v>
      </c>
      <c r="DH116" s="784"/>
      <c r="DI116" s="784"/>
      <c r="DJ116" s="784"/>
      <c r="DK116" s="785"/>
      <c r="DL116" s="786">
        <v>524650</v>
      </c>
      <c r="DM116" s="784"/>
      <c r="DN116" s="784"/>
      <c r="DO116" s="784"/>
      <c r="DP116" s="785"/>
      <c r="DQ116" s="786">
        <v>485985</v>
      </c>
      <c r="DR116" s="784"/>
      <c r="DS116" s="784"/>
      <c r="DT116" s="784"/>
      <c r="DU116" s="785"/>
      <c r="DV116" s="754">
        <v>1.4</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441</v>
      </c>
      <c r="Z117" s="889"/>
      <c r="AA117" s="894">
        <v>18952624</v>
      </c>
      <c r="AB117" s="895"/>
      <c r="AC117" s="895"/>
      <c r="AD117" s="895"/>
      <c r="AE117" s="896"/>
      <c r="AF117" s="898">
        <v>18843855</v>
      </c>
      <c r="AG117" s="895"/>
      <c r="AH117" s="895"/>
      <c r="AI117" s="895"/>
      <c r="AJ117" s="896"/>
      <c r="AK117" s="898">
        <v>18568887</v>
      </c>
      <c r="AL117" s="895"/>
      <c r="AM117" s="895"/>
      <c r="AN117" s="895"/>
      <c r="AO117" s="896"/>
      <c r="AP117" s="899"/>
      <c r="AQ117" s="900"/>
      <c r="AR117" s="900"/>
      <c r="AS117" s="900"/>
      <c r="AT117" s="901"/>
      <c r="AU117" s="923"/>
      <c r="AV117" s="924"/>
      <c r="AW117" s="924"/>
      <c r="AX117" s="924"/>
      <c r="AY117" s="925"/>
      <c r="AZ117" s="845" t="s">
        <v>442</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443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417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415</v>
      </c>
      <c r="AB118" s="888"/>
      <c r="AC118" s="888"/>
      <c r="AD118" s="888"/>
      <c r="AE118" s="889"/>
      <c r="AF118" s="890" t="s">
        <v>287</v>
      </c>
      <c r="AG118" s="888"/>
      <c r="AH118" s="888"/>
      <c r="AI118" s="888"/>
      <c r="AJ118" s="889"/>
      <c r="AK118" s="890" t="s">
        <v>286</v>
      </c>
      <c r="AL118" s="888"/>
      <c r="AM118" s="888"/>
      <c r="AN118" s="888"/>
      <c r="AO118" s="889"/>
      <c r="AP118" s="891" t="s">
        <v>416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444</v>
      </c>
      <c r="BP118" s="838"/>
      <c r="BQ118" s="857">
        <v>218924395</v>
      </c>
      <c r="BR118" s="858"/>
      <c r="BS118" s="858"/>
      <c r="BT118" s="858"/>
      <c r="BU118" s="858"/>
      <c r="BV118" s="858">
        <v>209695138</v>
      </c>
      <c r="BW118" s="858"/>
      <c r="BX118" s="858"/>
      <c r="BY118" s="858"/>
      <c r="BZ118" s="858"/>
      <c r="CA118" s="858">
        <v>200346726</v>
      </c>
      <c r="CB118" s="858"/>
      <c r="CC118" s="858"/>
      <c r="CD118" s="858"/>
      <c r="CE118" s="858"/>
      <c r="CF118" s="743"/>
      <c r="CG118" s="744"/>
      <c r="CH118" s="744"/>
      <c r="CI118" s="744"/>
      <c r="CJ118" s="841"/>
      <c r="CK118" s="917"/>
      <c r="CL118" s="866"/>
      <c r="CM118" s="803" t="s">
        <v>445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420</v>
      </c>
      <c r="B119" s="864"/>
      <c r="C119" s="869" t="s">
        <v>421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446</v>
      </c>
      <c r="AV119" s="880"/>
      <c r="AW119" s="880"/>
      <c r="AX119" s="880"/>
      <c r="AY119" s="881"/>
      <c r="AZ119" s="816" t="s">
        <v>447</v>
      </c>
      <c r="BA119" s="758"/>
      <c r="BB119" s="758"/>
      <c r="BC119" s="758"/>
      <c r="BD119" s="758"/>
      <c r="BE119" s="758"/>
      <c r="BF119" s="758"/>
      <c r="BG119" s="758"/>
      <c r="BH119" s="758"/>
      <c r="BI119" s="758"/>
      <c r="BJ119" s="758"/>
      <c r="BK119" s="758"/>
      <c r="BL119" s="758"/>
      <c r="BM119" s="758"/>
      <c r="BN119" s="758"/>
      <c r="BO119" s="758"/>
      <c r="BP119" s="759"/>
      <c r="BQ119" s="799">
        <v>5976693</v>
      </c>
      <c r="BR119" s="800"/>
      <c r="BS119" s="800"/>
      <c r="BT119" s="800"/>
      <c r="BU119" s="800"/>
      <c r="BV119" s="800">
        <v>6712437</v>
      </c>
      <c r="BW119" s="800"/>
      <c r="BX119" s="800"/>
      <c r="BY119" s="800"/>
      <c r="BZ119" s="800"/>
      <c r="CA119" s="800">
        <v>7219695</v>
      </c>
      <c r="CB119" s="800"/>
      <c r="CC119" s="800"/>
      <c r="CD119" s="800"/>
      <c r="CE119" s="800"/>
      <c r="CF119" s="861">
        <v>20.100000000000001</v>
      </c>
      <c r="CG119" s="862"/>
      <c r="CH119" s="862"/>
      <c r="CI119" s="862"/>
      <c r="CJ119" s="862"/>
      <c r="CK119" s="918"/>
      <c r="CL119" s="868"/>
      <c r="CM119" s="825" t="s">
        <v>448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1798518</v>
      </c>
      <c r="DH119" s="717"/>
      <c r="DI119" s="717"/>
      <c r="DJ119" s="717"/>
      <c r="DK119" s="718"/>
      <c r="DL119" s="719">
        <v>1517678</v>
      </c>
      <c r="DM119" s="717"/>
      <c r="DN119" s="717"/>
      <c r="DO119" s="717"/>
      <c r="DP119" s="718"/>
      <c r="DQ119" s="719">
        <v>837128</v>
      </c>
      <c r="DR119" s="717"/>
      <c r="DS119" s="717"/>
      <c r="DT119" s="717"/>
      <c r="DU119" s="718"/>
      <c r="DV119" s="807">
        <v>2.2999999999999998</v>
      </c>
      <c r="DW119" s="808"/>
      <c r="DX119" s="808"/>
      <c r="DY119" s="808"/>
      <c r="DZ119" s="809"/>
    </row>
    <row r="120" spans="1:130" s="197" customFormat="1" ht="26.25" customHeight="1">
      <c r="A120" s="865"/>
      <c r="B120" s="866"/>
      <c r="C120" s="803" t="s">
        <v>424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449</v>
      </c>
      <c r="BA120" s="768"/>
      <c r="BB120" s="768"/>
      <c r="BC120" s="768"/>
      <c r="BD120" s="768"/>
      <c r="BE120" s="768"/>
      <c r="BF120" s="768"/>
      <c r="BG120" s="768"/>
      <c r="BH120" s="768"/>
      <c r="BI120" s="768"/>
      <c r="BJ120" s="768"/>
      <c r="BK120" s="768"/>
      <c r="BL120" s="768"/>
      <c r="BM120" s="768"/>
      <c r="BN120" s="768"/>
      <c r="BO120" s="768"/>
      <c r="BP120" s="769"/>
      <c r="BQ120" s="770">
        <v>6475515</v>
      </c>
      <c r="BR120" s="771"/>
      <c r="BS120" s="771"/>
      <c r="BT120" s="771"/>
      <c r="BU120" s="771"/>
      <c r="BV120" s="771">
        <v>5599019</v>
      </c>
      <c r="BW120" s="771"/>
      <c r="BX120" s="771"/>
      <c r="BY120" s="771"/>
      <c r="BZ120" s="771"/>
      <c r="CA120" s="771">
        <v>4838903</v>
      </c>
      <c r="CB120" s="771"/>
      <c r="CC120" s="771"/>
      <c r="CD120" s="771"/>
      <c r="CE120" s="771"/>
      <c r="CF120" s="848">
        <v>13.5</v>
      </c>
      <c r="CG120" s="849"/>
      <c r="CH120" s="849"/>
      <c r="CI120" s="849"/>
      <c r="CJ120" s="849"/>
      <c r="CK120" s="850" t="s">
        <v>450</v>
      </c>
      <c r="CL120" s="810"/>
      <c r="CM120" s="810"/>
      <c r="CN120" s="810"/>
      <c r="CO120" s="811"/>
      <c r="CP120" s="854" t="s">
        <v>395</v>
      </c>
      <c r="CQ120" s="855"/>
      <c r="CR120" s="855"/>
      <c r="CS120" s="855"/>
      <c r="CT120" s="855"/>
      <c r="CU120" s="855"/>
      <c r="CV120" s="855"/>
      <c r="CW120" s="855"/>
      <c r="CX120" s="855"/>
      <c r="CY120" s="855"/>
      <c r="CZ120" s="855"/>
      <c r="DA120" s="855"/>
      <c r="DB120" s="855"/>
      <c r="DC120" s="855"/>
      <c r="DD120" s="855"/>
      <c r="DE120" s="855"/>
      <c r="DF120" s="856"/>
      <c r="DG120" s="799">
        <v>40681017</v>
      </c>
      <c r="DH120" s="800"/>
      <c r="DI120" s="800"/>
      <c r="DJ120" s="800"/>
      <c r="DK120" s="800"/>
      <c r="DL120" s="800">
        <v>39104959</v>
      </c>
      <c r="DM120" s="800"/>
      <c r="DN120" s="800"/>
      <c r="DO120" s="800"/>
      <c r="DP120" s="800"/>
      <c r="DQ120" s="800">
        <v>37650707</v>
      </c>
      <c r="DR120" s="800"/>
      <c r="DS120" s="800"/>
      <c r="DT120" s="800"/>
      <c r="DU120" s="800"/>
      <c r="DV120" s="801">
        <v>105</v>
      </c>
      <c r="DW120" s="801"/>
      <c r="DX120" s="801"/>
      <c r="DY120" s="801"/>
      <c r="DZ120" s="802"/>
    </row>
    <row r="121" spans="1:130" s="197" customFormat="1" ht="26.25" customHeight="1">
      <c r="A121" s="865"/>
      <c r="B121" s="866"/>
      <c r="C121" s="842" t="s">
        <v>451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84646</v>
      </c>
      <c r="AB121" s="784"/>
      <c r="AC121" s="784"/>
      <c r="AD121" s="784"/>
      <c r="AE121" s="785"/>
      <c r="AF121" s="786">
        <v>84646</v>
      </c>
      <c r="AG121" s="784"/>
      <c r="AH121" s="784"/>
      <c r="AI121" s="784"/>
      <c r="AJ121" s="785"/>
      <c r="AK121" s="786">
        <v>84646</v>
      </c>
      <c r="AL121" s="784"/>
      <c r="AM121" s="784"/>
      <c r="AN121" s="784"/>
      <c r="AO121" s="785"/>
      <c r="AP121" s="754">
        <v>0.2</v>
      </c>
      <c r="AQ121" s="755"/>
      <c r="AR121" s="755"/>
      <c r="AS121" s="755"/>
      <c r="AT121" s="756"/>
      <c r="AU121" s="882"/>
      <c r="AV121" s="883"/>
      <c r="AW121" s="883"/>
      <c r="AX121" s="883"/>
      <c r="AY121" s="884"/>
      <c r="AZ121" s="845" t="s">
        <v>452</v>
      </c>
      <c r="BA121" s="846"/>
      <c r="BB121" s="846"/>
      <c r="BC121" s="846"/>
      <c r="BD121" s="846"/>
      <c r="BE121" s="846"/>
      <c r="BF121" s="846"/>
      <c r="BG121" s="846"/>
      <c r="BH121" s="846"/>
      <c r="BI121" s="846"/>
      <c r="BJ121" s="846"/>
      <c r="BK121" s="846"/>
      <c r="BL121" s="846"/>
      <c r="BM121" s="846"/>
      <c r="BN121" s="846"/>
      <c r="BO121" s="846"/>
      <c r="BP121" s="847"/>
      <c r="BQ121" s="857">
        <v>125109920</v>
      </c>
      <c r="BR121" s="858"/>
      <c r="BS121" s="858"/>
      <c r="BT121" s="858"/>
      <c r="BU121" s="858"/>
      <c r="BV121" s="858">
        <v>121742008</v>
      </c>
      <c r="BW121" s="858"/>
      <c r="BX121" s="858"/>
      <c r="BY121" s="858"/>
      <c r="BZ121" s="858"/>
      <c r="CA121" s="858">
        <v>117630662</v>
      </c>
      <c r="CB121" s="858"/>
      <c r="CC121" s="858"/>
      <c r="CD121" s="858"/>
      <c r="CE121" s="858"/>
      <c r="CF121" s="859">
        <v>327.9</v>
      </c>
      <c r="CG121" s="860"/>
      <c r="CH121" s="860"/>
      <c r="CI121" s="860"/>
      <c r="CJ121" s="860"/>
      <c r="CK121" s="851"/>
      <c r="CL121" s="812"/>
      <c r="CM121" s="812"/>
      <c r="CN121" s="812"/>
      <c r="CO121" s="813"/>
      <c r="CP121" s="828" t="s">
        <v>396</v>
      </c>
      <c r="CQ121" s="829"/>
      <c r="CR121" s="829"/>
      <c r="CS121" s="829"/>
      <c r="CT121" s="829"/>
      <c r="CU121" s="829"/>
      <c r="CV121" s="829"/>
      <c r="CW121" s="829"/>
      <c r="CX121" s="829"/>
      <c r="CY121" s="829"/>
      <c r="CZ121" s="829"/>
      <c r="DA121" s="829"/>
      <c r="DB121" s="829"/>
      <c r="DC121" s="829"/>
      <c r="DD121" s="829"/>
      <c r="DE121" s="829"/>
      <c r="DF121" s="830"/>
      <c r="DG121" s="770">
        <v>23545884</v>
      </c>
      <c r="DH121" s="771"/>
      <c r="DI121" s="771"/>
      <c r="DJ121" s="771"/>
      <c r="DK121" s="771"/>
      <c r="DL121" s="771">
        <v>23213045</v>
      </c>
      <c r="DM121" s="771"/>
      <c r="DN121" s="771"/>
      <c r="DO121" s="771"/>
      <c r="DP121" s="771"/>
      <c r="DQ121" s="771">
        <v>22820278</v>
      </c>
      <c r="DR121" s="771"/>
      <c r="DS121" s="771"/>
      <c r="DT121" s="771"/>
      <c r="DU121" s="771"/>
      <c r="DV121" s="823">
        <v>63.6</v>
      </c>
      <c r="DW121" s="823"/>
      <c r="DX121" s="823"/>
      <c r="DY121" s="823"/>
      <c r="DZ121" s="824"/>
    </row>
    <row r="122" spans="1:130" s="197" customFormat="1" ht="26.25" customHeight="1">
      <c r="A122" s="865"/>
      <c r="B122" s="866"/>
      <c r="C122" s="803" t="s">
        <v>434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453</v>
      </c>
      <c r="BP122" s="838"/>
      <c r="BQ122" s="839">
        <v>137562128</v>
      </c>
      <c r="BR122" s="840"/>
      <c r="BS122" s="840"/>
      <c r="BT122" s="840"/>
      <c r="BU122" s="840"/>
      <c r="BV122" s="840">
        <v>134053464</v>
      </c>
      <c r="BW122" s="840"/>
      <c r="BX122" s="840"/>
      <c r="BY122" s="840"/>
      <c r="BZ122" s="840"/>
      <c r="CA122" s="840">
        <v>129689260</v>
      </c>
      <c r="CB122" s="840"/>
      <c r="CC122" s="840"/>
      <c r="CD122" s="840"/>
      <c r="CE122" s="840"/>
      <c r="CF122" s="743"/>
      <c r="CG122" s="744"/>
      <c r="CH122" s="744"/>
      <c r="CI122" s="744"/>
      <c r="CJ122" s="841"/>
      <c r="CK122" s="851"/>
      <c r="CL122" s="812"/>
      <c r="CM122" s="812"/>
      <c r="CN122" s="812"/>
      <c r="CO122" s="813"/>
      <c r="CP122" s="828" t="s">
        <v>393</v>
      </c>
      <c r="CQ122" s="829"/>
      <c r="CR122" s="829"/>
      <c r="CS122" s="829"/>
      <c r="CT122" s="829"/>
      <c r="CU122" s="829"/>
      <c r="CV122" s="829"/>
      <c r="CW122" s="829"/>
      <c r="CX122" s="829"/>
      <c r="CY122" s="829"/>
      <c r="CZ122" s="829"/>
      <c r="DA122" s="829"/>
      <c r="DB122" s="829"/>
      <c r="DC122" s="829"/>
      <c r="DD122" s="829"/>
      <c r="DE122" s="829"/>
      <c r="DF122" s="830"/>
      <c r="DG122" s="770">
        <v>4981243</v>
      </c>
      <c r="DH122" s="771"/>
      <c r="DI122" s="771"/>
      <c r="DJ122" s="771"/>
      <c r="DK122" s="771"/>
      <c r="DL122" s="771">
        <v>5361400</v>
      </c>
      <c r="DM122" s="771"/>
      <c r="DN122" s="771"/>
      <c r="DO122" s="771"/>
      <c r="DP122" s="771"/>
      <c r="DQ122" s="771">
        <v>5678450</v>
      </c>
      <c r="DR122" s="771"/>
      <c r="DS122" s="771"/>
      <c r="DT122" s="771"/>
      <c r="DU122" s="771"/>
      <c r="DV122" s="823">
        <v>15.8</v>
      </c>
      <c r="DW122" s="823"/>
      <c r="DX122" s="823"/>
      <c r="DY122" s="823"/>
      <c r="DZ122" s="824"/>
    </row>
    <row r="123" spans="1:130" s="197" customFormat="1" ht="26.25" customHeight="1" thickBot="1">
      <c r="A123" s="865"/>
      <c r="B123" s="866"/>
      <c r="C123" s="803" t="s">
        <v>440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73927</v>
      </c>
      <c r="AB123" s="784"/>
      <c r="AC123" s="784"/>
      <c r="AD123" s="784"/>
      <c r="AE123" s="785"/>
      <c r="AF123" s="786">
        <v>71859</v>
      </c>
      <c r="AG123" s="784"/>
      <c r="AH123" s="784"/>
      <c r="AI123" s="784"/>
      <c r="AJ123" s="785"/>
      <c r="AK123" s="786">
        <v>70526</v>
      </c>
      <c r="AL123" s="784"/>
      <c r="AM123" s="784"/>
      <c r="AN123" s="784"/>
      <c r="AO123" s="785"/>
      <c r="AP123" s="754">
        <v>0.2</v>
      </c>
      <c r="AQ123" s="755"/>
      <c r="AR123" s="755"/>
      <c r="AS123" s="755"/>
      <c r="AT123" s="756"/>
      <c r="AU123" s="834" t="s">
        <v>454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224.2</v>
      </c>
      <c r="BR123" s="832"/>
      <c r="BS123" s="832"/>
      <c r="BT123" s="832"/>
      <c r="BU123" s="832"/>
      <c r="BV123" s="832">
        <v>206.6</v>
      </c>
      <c r="BW123" s="832"/>
      <c r="BX123" s="832"/>
      <c r="BY123" s="832"/>
      <c r="BZ123" s="832"/>
      <c r="CA123" s="832">
        <v>196.9</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2392482</v>
      </c>
      <c r="DH123" s="784"/>
      <c r="DI123" s="784"/>
      <c r="DJ123" s="784"/>
      <c r="DK123" s="785"/>
      <c r="DL123" s="786">
        <v>2213636</v>
      </c>
      <c r="DM123" s="784"/>
      <c r="DN123" s="784"/>
      <c r="DO123" s="784"/>
      <c r="DP123" s="785"/>
      <c r="DQ123" s="786">
        <v>2081243</v>
      </c>
      <c r="DR123" s="784"/>
      <c r="DS123" s="784"/>
      <c r="DT123" s="784"/>
      <c r="DU123" s="785"/>
      <c r="DV123" s="754">
        <v>5.8</v>
      </c>
      <c r="DW123" s="755"/>
      <c r="DX123" s="755"/>
      <c r="DY123" s="755"/>
      <c r="DZ123" s="756"/>
    </row>
    <row r="124" spans="1:130" s="197" customFormat="1" ht="26.25" customHeight="1">
      <c r="A124" s="865"/>
      <c r="B124" s="866"/>
      <c r="C124" s="803" t="s">
        <v>443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455</v>
      </c>
      <c r="CQ124" s="829"/>
      <c r="CR124" s="829"/>
      <c r="CS124" s="829"/>
      <c r="CT124" s="829"/>
      <c r="CU124" s="829"/>
      <c r="CV124" s="829"/>
      <c r="CW124" s="829"/>
      <c r="CX124" s="829"/>
      <c r="CY124" s="829"/>
      <c r="CZ124" s="829"/>
      <c r="DA124" s="829"/>
      <c r="DB124" s="829"/>
      <c r="DC124" s="829"/>
      <c r="DD124" s="829"/>
      <c r="DE124" s="829"/>
      <c r="DF124" s="830"/>
      <c r="DG124" s="716">
        <v>1081029</v>
      </c>
      <c r="DH124" s="717"/>
      <c r="DI124" s="717"/>
      <c r="DJ124" s="717"/>
      <c r="DK124" s="718"/>
      <c r="DL124" s="719">
        <v>1348281</v>
      </c>
      <c r="DM124" s="717"/>
      <c r="DN124" s="717"/>
      <c r="DO124" s="717"/>
      <c r="DP124" s="718"/>
      <c r="DQ124" s="719">
        <v>1736269</v>
      </c>
      <c r="DR124" s="717"/>
      <c r="DS124" s="717"/>
      <c r="DT124" s="717"/>
      <c r="DU124" s="718"/>
      <c r="DV124" s="807">
        <v>4.8</v>
      </c>
      <c r="DW124" s="808"/>
      <c r="DX124" s="808"/>
      <c r="DY124" s="808"/>
      <c r="DZ124" s="809"/>
    </row>
    <row r="125" spans="1:130" s="197" customFormat="1" ht="26.25" customHeight="1" thickBot="1">
      <c r="A125" s="865"/>
      <c r="B125" s="866"/>
      <c r="C125" s="803" t="s">
        <v>445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456</v>
      </c>
      <c r="CL125" s="810"/>
      <c r="CM125" s="810"/>
      <c r="CN125" s="810"/>
      <c r="CO125" s="811"/>
      <c r="CP125" s="816" t="s">
        <v>457</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459680</v>
      </c>
      <c r="AB126" s="784"/>
      <c r="AC126" s="784"/>
      <c r="AD126" s="784"/>
      <c r="AE126" s="785"/>
      <c r="AF126" s="786">
        <v>376322</v>
      </c>
      <c r="AG126" s="784"/>
      <c r="AH126" s="784"/>
      <c r="AI126" s="784"/>
      <c r="AJ126" s="785"/>
      <c r="AK126" s="786">
        <v>361053</v>
      </c>
      <c r="AL126" s="784"/>
      <c r="AM126" s="784"/>
      <c r="AN126" s="784"/>
      <c r="AO126" s="785"/>
      <c r="AP126" s="754">
        <v>1</v>
      </c>
      <c r="AQ126" s="755"/>
      <c r="AR126" s="755"/>
      <c r="AS126" s="755"/>
      <c r="AT126" s="756"/>
      <c r="AU126" s="233"/>
      <c r="AV126" s="233"/>
      <c r="AW126" s="233"/>
      <c r="AX126" s="806" t="s">
        <v>458</v>
      </c>
      <c r="AY126" s="764"/>
      <c r="AZ126" s="764"/>
      <c r="BA126" s="764"/>
      <c r="BB126" s="764"/>
      <c r="BC126" s="764"/>
      <c r="BD126" s="764"/>
      <c r="BE126" s="765"/>
      <c r="BF126" s="763" t="s">
        <v>459</v>
      </c>
      <c r="BG126" s="764"/>
      <c r="BH126" s="764"/>
      <c r="BI126" s="764"/>
      <c r="BJ126" s="764"/>
      <c r="BK126" s="764"/>
      <c r="BL126" s="765"/>
      <c r="BM126" s="763" t="s">
        <v>460</v>
      </c>
      <c r="BN126" s="764"/>
      <c r="BO126" s="764"/>
      <c r="BP126" s="764"/>
      <c r="BQ126" s="764"/>
      <c r="BR126" s="764"/>
      <c r="BS126" s="765"/>
      <c r="BT126" s="763" t="s">
        <v>461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462</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463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728</v>
      </c>
      <c r="AB127" s="784"/>
      <c r="AC127" s="784"/>
      <c r="AD127" s="784"/>
      <c r="AE127" s="785"/>
      <c r="AF127" s="786">
        <v>519</v>
      </c>
      <c r="AG127" s="784"/>
      <c r="AH127" s="784"/>
      <c r="AI127" s="784"/>
      <c r="AJ127" s="785"/>
      <c r="AK127" s="786">
        <v>494</v>
      </c>
      <c r="AL127" s="784"/>
      <c r="AM127" s="784"/>
      <c r="AN127" s="784"/>
      <c r="AO127" s="785"/>
      <c r="AP127" s="754">
        <v>0</v>
      </c>
      <c r="AQ127" s="755"/>
      <c r="AR127" s="755"/>
      <c r="AS127" s="755"/>
      <c r="AT127" s="756"/>
      <c r="AU127" s="233"/>
      <c r="AV127" s="233"/>
      <c r="AW127" s="233"/>
      <c r="AX127" s="757" t="s">
        <v>464</v>
      </c>
      <c r="AY127" s="758"/>
      <c r="AZ127" s="758"/>
      <c r="BA127" s="758"/>
      <c r="BB127" s="758"/>
      <c r="BC127" s="758"/>
      <c r="BD127" s="758"/>
      <c r="BE127" s="759"/>
      <c r="BF127" s="760" t="s">
        <v>113</v>
      </c>
      <c r="BG127" s="761"/>
      <c r="BH127" s="761"/>
      <c r="BI127" s="761"/>
      <c r="BJ127" s="761"/>
      <c r="BK127" s="761"/>
      <c r="BL127" s="762"/>
      <c r="BM127" s="760">
        <v>11.3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465</v>
      </c>
      <c r="CQ127" s="752"/>
      <c r="CR127" s="752"/>
      <c r="CS127" s="752"/>
      <c r="CT127" s="752"/>
      <c r="CU127" s="752"/>
      <c r="CV127" s="752"/>
      <c r="CW127" s="752"/>
      <c r="CX127" s="752"/>
      <c r="CY127" s="752"/>
      <c r="CZ127" s="752"/>
      <c r="DA127" s="752"/>
      <c r="DB127" s="752"/>
      <c r="DC127" s="752"/>
      <c r="DD127" s="752"/>
      <c r="DE127" s="752"/>
      <c r="DF127" s="753"/>
      <c r="DG127" s="819">
        <v>20998</v>
      </c>
      <c r="DH127" s="820"/>
      <c r="DI127" s="820"/>
      <c r="DJ127" s="820"/>
      <c r="DK127" s="820"/>
      <c r="DL127" s="820">
        <v>17533</v>
      </c>
      <c r="DM127" s="820"/>
      <c r="DN127" s="820"/>
      <c r="DO127" s="820"/>
      <c r="DP127" s="820"/>
      <c r="DQ127" s="820">
        <v>15325</v>
      </c>
      <c r="DR127" s="820"/>
      <c r="DS127" s="820"/>
      <c r="DT127" s="820"/>
      <c r="DU127" s="820"/>
      <c r="DV127" s="821">
        <v>0</v>
      </c>
      <c r="DW127" s="821"/>
      <c r="DX127" s="821"/>
      <c r="DY127" s="821"/>
      <c r="DZ127" s="822"/>
    </row>
    <row r="128" spans="1:130" s="197" customFormat="1" ht="26.25" customHeight="1">
      <c r="A128" s="795" t="s">
        <v>466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467</v>
      </c>
      <c r="X128" s="797"/>
      <c r="Y128" s="797"/>
      <c r="Z128" s="798"/>
      <c r="AA128" s="723">
        <v>671051</v>
      </c>
      <c r="AB128" s="724"/>
      <c r="AC128" s="724"/>
      <c r="AD128" s="724"/>
      <c r="AE128" s="725"/>
      <c r="AF128" s="726">
        <v>690293</v>
      </c>
      <c r="AG128" s="724"/>
      <c r="AH128" s="724"/>
      <c r="AI128" s="724"/>
      <c r="AJ128" s="725"/>
      <c r="AK128" s="726">
        <v>615693</v>
      </c>
      <c r="AL128" s="724"/>
      <c r="AM128" s="724"/>
      <c r="AN128" s="724"/>
      <c r="AO128" s="725"/>
      <c r="AP128" s="727"/>
      <c r="AQ128" s="728"/>
      <c r="AR128" s="728"/>
      <c r="AS128" s="728"/>
      <c r="AT128" s="729"/>
      <c r="AU128" s="235"/>
      <c r="AV128" s="235"/>
      <c r="AW128" s="235"/>
      <c r="AX128" s="772" t="s">
        <v>468</v>
      </c>
      <c r="AY128" s="768"/>
      <c r="AZ128" s="768"/>
      <c r="BA128" s="768"/>
      <c r="BB128" s="768"/>
      <c r="BC128" s="768"/>
      <c r="BD128" s="768"/>
      <c r="BE128" s="769"/>
      <c r="BF128" s="790" t="s">
        <v>113</v>
      </c>
      <c r="BG128" s="791"/>
      <c r="BH128" s="791"/>
      <c r="BI128" s="791"/>
      <c r="BJ128" s="791"/>
      <c r="BK128" s="791"/>
      <c r="BL128" s="792"/>
      <c r="BM128" s="790">
        <v>16.3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469</v>
      </c>
      <c r="X129" s="781"/>
      <c r="Y129" s="781"/>
      <c r="Z129" s="782"/>
      <c r="AA129" s="783">
        <v>47039269</v>
      </c>
      <c r="AB129" s="784"/>
      <c r="AC129" s="784"/>
      <c r="AD129" s="784"/>
      <c r="AE129" s="785"/>
      <c r="AF129" s="786">
        <v>47625685</v>
      </c>
      <c r="AG129" s="784"/>
      <c r="AH129" s="784"/>
      <c r="AI129" s="784"/>
      <c r="AJ129" s="785"/>
      <c r="AK129" s="786">
        <v>47220173</v>
      </c>
      <c r="AL129" s="784"/>
      <c r="AM129" s="784"/>
      <c r="AN129" s="784"/>
      <c r="AO129" s="785"/>
      <c r="AP129" s="787"/>
      <c r="AQ129" s="788"/>
      <c r="AR129" s="788"/>
      <c r="AS129" s="788"/>
      <c r="AT129" s="789"/>
      <c r="AU129" s="235"/>
      <c r="AV129" s="235"/>
      <c r="AW129" s="235"/>
      <c r="AX129" s="772" t="s">
        <v>470</v>
      </c>
      <c r="AY129" s="768"/>
      <c r="AZ129" s="768"/>
      <c r="BA129" s="768"/>
      <c r="BB129" s="768"/>
      <c r="BC129" s="768"/>
      <c r="BD129" s="768"/>
      <c r="BE129" s="769"/>
      <c r="BF129" s="773">
        <v>19.5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472</v>
      </c>
      <c r="X130" s="781"/>
      <c r="Y130" s="781"/>
      <c r="Z130" s="782"/>
      <c r="AA130" s="783">
        <v>10749405</v>
      </c>
      <c r="AB130" s="784"/>
      <c r="AC130" s="784"/>
      <c r="AD130" s="784"/>
      <c r="AE130" s="785"/>
      <c r="AF130" s="786">
        <v>11015718</v>
      </c>
      <c r="AG130" s="784"/>
      <c r="AH130" s="784"/>
      <c r="AI130" s="784"/>
      <c r="AJ130" s="785"/>
      <c r="AK130" s="786">
        <v>11346670</v>
      </c>
      <c r="AL130" s="784"/>
      <c r="AM130" s="784"/>
      <c r="AN130" s="784"/>
      <c r="AO130" s="785"/>
      <c r="AP130" s="787"/>
      <c r="AQ130" s="788"/>
      <c r="AR130" s="788"/>
      <c r="AS130" s="788"/>
      <c r="AT130" s="789"/>
      <c r="AU130" s="235"/>
      <c r="AV130" s="235"/>
      <c r="AW130" s="235"/>
      <c r="AX130" s="751" t="s">
        <v>473</v>
      </c>
      <c r="AY130" s="752"/>
      <c r="AZ130" s="752"/>
      <c r="BA130" s="752"/>
      <c r="BB130" s="752"/>
      <c r="BC130" s="752"/>
      <c r="BD130" s="752"/>
      <c r="BE130" s="753"/>
      <c r="BF130" s="705">
        <v>196.9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474</v>
      </c>
      <c r="X131" s="714"/>
      <c r="Y131" s="714"/>
      <c r="Z131" s="715"/>
      <c r="AA131" s="716">
        <v>36289864</v>
      </c>
      <c r="AB131" s="717"/>
      <c r="AC131" s="717"/>
      <c r="AD131" s="717"/>
      <c r="AE131" s="718"/>
      <c r="AF131" s="719">
        <v>36609967</v>
      </c>
      <c r="AG131" s="717"/>
      <c r="AH131" s="717"/>
      <c r="AI131" s="717"/>
      <c r="AJ131" s="718"/>
      <c r="AK131" s="719">
        <v>35873503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476</v>
      </c>
      <c r="W132" s="737"/>
      <c r="X132" s="737"/>
      <c r="Y132" s="737"/>
      <c r="Z132" s="738"/>
      <c r="AA132" s="739">
        <v>20.755569650000002</v>
      </c>
      <c r="AB132" s="740"/>
      <c r="AC132" s="740"/>
      <c r="AD132" s="740"/>
      <c r="AE132" s="741"/>
      <c r="AF132" s="742">
        <v>19.496996540000001</v>
      </c>
      <c r="AG132" s="740"/>
      <c r="AH132" s="740"/>
      <c r="AI132" s="740"/>
      <c r="AJ132" s="741"/>
      <c r="AK132" s="742">
        <v>18.41616638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477</v>
      </c>
      <c r="W133" s="746"/>
      <c r="X133" s="746"/>
      <c r="Y133" s="746"/>
      <c r="Z133" s="747"/>
      <c r="AA133" s="748">
        <v>21</v>
      </c>
      <c r="AB133" s="749"/>
      <c r="AC133" s="749"/>
      <c r="AD133" s="749"/>
      <c r="AE133" s="750"/>
      <c r="AF133" s="748">
        <v>20.3</v>
      </c>
      <c r="AG133" s="749"/>
      <c r="AH133" s="749"/>
      <c r="AI133" s="749"/>
      <c r="AJ133" s="750"/>
      <c r="AK133" s="748">
        <v>19.5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19" t="s">
        <v>480</v>
      </c>
      <c r="L7" s="254"/>
      <c r="M7" s="255" t="s">
        <v>481</v>
      </c>
      <c r="N7" s="256"/>
    </row>
    <row r="8" spans="1:16">
      <c r="A8" s="248"/>
      <c r="B8" s="244"/>
      <c r="C8" s="244"/>
      <c r="D8" s="244"/>
      <c r="E8" s="244"/>
      <c r="F8" s="244"/>
      <c r="G8" s="257"/>
      <c r="H8" s="258"/>
      <c r="I8" s="258"/>
      <c r="J8" s="259"/>
      <c r="K8" s="1120"/>
      <c r="L8" s="260" t="s">
        <v>482</v>
      </c>
      <c r="M8" s="261" t="s">
        <v>483</v>
      </c>
      <c r="N8" s="262" t="s">
        <v>484</v>
      </c>
    </row>
    <row r="9" spans="1:16">
      <c r="A9" s="248"/>
      <c r="B9" s="244"/>
      <c r="C9" s="244"/>
      <c r="D9" s="244"/>
      <c r="E9" s="244"/>
      <c r="F9" s="244"/>
      <c r="G9" s="1133" t="s">
        <v>485</v>
      </c>
      <c r="H9" s="1134"/>
      <c r="I9" s="1134"/>
      <c r="J9" s="1135"/>
      <c r="K9" s="263">
        <v>10823663</v>
      </c>
      <c r="L9" s="264">
        <v>61945</v>
      </c>
      <c r="M9" s="265">
        <v>57009</v>
      </c>
      <c r="N9" s="266">
        <v>8.6999999999999993</v>
      </c>
    </row>
    <row r="10" spans="1:16">
      <c r="A10" s="248"/>
      <c r="B10" s="244"/>
      <c r="C10" s="244"/>
      <c r="D10" s="244"/>
      <c r="E10" s="244"/>
      <c r="F10" s="244"/>
      <c r="G10" s="1133" t="s">
        <v>486</v>
      </c>
      <c r="H10" s="1134"/>
      <c r="I10" s="1134"/>
      <c r="J10" s="1135"/>
      <c r="K10" s="267">
        <v>575450</v>
      </c>
      <c r="L10" s="268">
        <v>3293</v>
      </c>
      <c r="M10" s="269">
        <v>3340</v>
      </c>
      <c r="N10" s="270">
        <v>-1.4</v>
      </c>
    </row>
    <row r="11" spans="1:16" ht="13.5" customHeight="1">
      <c r="A11" s="248"/>
      <c r="B11" s="244"/>
      <c r="C11" s="244"/>
      <c r="D11" s="244"/>
      <c r="E11" s="244"/>
      <c r="F11" s="244"/>
      <c r="G11" s="1133" t="s">
        <v>487</v>
      </c>
      <c r="H11" s="1134"/>
      <c r="I11" s="1134"/>
      <c r="J11" s="1135"/>
      <c r="K11" s="267">
        <v>465</v>
      </c>
      <c r="L11" s="268">
        <v>3</v>
      </c>
      <c r="M11" s="269">
        <v>1813</v>
      </c>
      <c r="N11" s="270">
        <v>-99.8</v>
      </c>
    </row>
    <row r="12" spans="1:16" ht="13.5" customHeight="1">
      <c r="A12" s="248"/>
      <c r="B12" s="244"/>
      <c r="C12" s="244"/>
      <c r="D12" s="244"/>
      <c r="E12" s="244"/>
      <c r="F12" s="244"/>
      <c r="G12" s="1133" t="s">
        <v>488</v>
      </c>
      <c r="H12" s="1134"/>
      <c r="I12" s="1134"/>
      <c r="J12" s="1135"/>
      <c r="K12" s="267" t="s">
        <v>489</v>
      </c>
      <c r="L12" s="268" t="s">
        <v>489</v>
      </c>
      <c r="M12" s="269">
        <v>675</v>
      </c>
      <c r="N12" s="270" t="s">
        <v>489</v>
      </c>
    </row>
    <row r="13" spans="1:16" ht="13.5" customHeight="1">
      <c r="A13" s="248"/>
      <c r="B13" s="244"/>
      <c r="C13" s="244"/>
      <c r="D13" s="244"/>
      <c r="E13" s="244"/>
      <c r="F13" s="244"/>
      <c r="G13" s="1133" t="s">
        <v>490</v>
      </c>
      <c r="H13" s="1134"/>
      <c r="I13" s="1134"/>
      <c r="J13" s="1135"/>
      <c r="K13" s="267" t="s">
        <v>489</v>
      </c>
      <c r="L13" s="268" t="s">
        <v>489</v>
      </c>
      <c r="M13" s="269">
        <v>17</v>
      </c>
      <c r="N13" s="270" t="s">
        <v>489</v>
      </c>
    </row>
    <row r="14" spans="1:16" ht="13.5" customHeight="1">
      <c r="A14" s="248"/>
      <c r="B14" s="244"/>
      <c r="C14" s="244"/>
      <c r="D14" s="244"/>
      <c r="E14" s="244"/>
      <c r="F14" s="244"/>
      <c r="G14" s="1133" t="s">
        <v>491</v>
      </c>
      <c r="H14" s="1134"/>
      <c r="I14" s="1134"/>
      <c r="J14" s="1135"/>
      <c r="K14" s="267">
        <v>460449</v>
      </c>
      <c r="L14" s="268">
        <v>2635</v>
      </c>
      <c r="M14" s="269">
        <v>2354</v>
      </c>
      <c r="N14" s="270">
        <v>11.9</v>
      </c>
    </row>
    <row r="15" spans="1:16" ht="13.5" customHeight="1">
      <c r="A15" s="248"/>
      <c r="B15" s="244"/>
      <c r="C15" s="244"/>
      <c r="D15" s="244"/>
      <c r="E15" s="244"/>
      <c r="F15" s="244"/>
      <c r="G15" s="1133" t="s">
        <v>492</v>
      </c>
      <c r="H15" s="1134"/>
      <c r="I15" s="1134"/>
      <c r="J15" s="1135"/>
      <c r="K15" s="267">
        <v>104287</v>
      </c>
      <c r="L15" s="268">
        <v>597</v>
      </c>
      <c r="M15" s="269">
        <v>1355</v>
      </c>
      <c r="N15" s="270">
        <v>-55.9</v>
      </c>
    </row>
    <row r="16" spans="1:16">
      <c r="A16" s="248"/>
      <c r="B16" s="244"/>
      <c r="C16" s="244"/>
      <c r="D16" s="244"/>
      <c r="E16" s="244"/>
      <c r="F16" s="244"/>
      <c r="G16" s="1136" t="s">
        <v>493</v>
      </c>
      <c r="H16" s="1137"/>
      <c r="I16" s="1137"/>
      <c r="J16" s="1138"/>
      <c r="K16" s="268">
        <v>-956264</v>
      </c>
      <c r="L16" s="268">
        <v>-5473</v>
      </c>
      <c r="M16" s="269">
        <v>-5590</v>
      </c>
      <c r="N16" s="270">
        <v>-2.1</v>
      </c>
    </row>
    <row r="17" spans="1:16">
      <c r="A17" s="248"/>
      <c r="B17" s="244"/>
      <c r="C17" s="244"/>
      <c r="D17" s="244"/>
      <c r="E17" s="244"/>
      <c r="F17" s="244"/>
      <c r="G17" s="1136" t="s">
        <v>170</v>
      </c>
      <c r="H17" s="1137"/>
      <c r="I17" s="1137"/>
      <c r="J17" s="1138"/>
      <c r="K17" s="268">
        <v>11008050</v>
      </c>
      <c r="L17" s="268">
        <v>63000</v>
      </c>
      <c r="M17" s="269">
        <v>60973</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30" t="s">
        <v>498</v>
      </c>
      <c r="H21" s="1131"/>
      <c r="I21" s="1131"/>
      <c r="J21" s="1132"/>
      <c r="K21" s="280">
        <v>6.83</v>
      </c>
      <c r="L21" s="281">
        <v>6.07</v>
      </c>
      <c r="M21" s="282">
        <v>0.76</v>
      </c>
      <c r="N21" s="249"/>
      <c r="O21" s="283"/>
      <c r="P21" s="279"/>
    </row>
    <row r="22" spans="1:16" s="284" customFormat="1">
      <c r="A22" s="279"/>
      <c r="B22" s="249"/>
      <c r="C22" s="249"/>
      <c r="D22" s="249"/>
      <c r="E22" s="249"/>
      <c r="F22" s="249"/>
      <c r="G22" s="1130" t="s">
        <v>499</v>
      </c>
      <c r="H22" s="1131"/>
      <c r="I22" s="1131"/>
      <c r="J22" s="1132"/>
      <c r="K22" s="285">
        <v>95.2</v>
      </c>
      <c r="L22" s="286">
        <v>99.9</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9" t="s">
        <v>480</v>
      </c>
      <c r="L30" s="254"/>
      <c r="M30" s="255" t="s">
        <v>481</v>
      </c>
      <c r="N30" s="256"/>
    </row>
    <row r="31" spans="1:16">
      <c r="A31" s="248"/>
      <c r="B31" s="244"/>
      <c r="C31" s="244"/>
      <c r="D31" s="244"/>
      <c r="E31" s="244"/>
      <c r="F31" s="244"/>
      <c r="G31" s="257"/>
      <c r="H31" s="258"/>
      <c r="I31" s="258"/>
      <c r="J31" s="259"/>
      <c r="K31" s="1120"/>
      <c r="L31" s="260" t="s">
        <v>482</v>
      </c>
      <c r="M31" s="261" t="s">
        <v>483</v>
      </c>
      <c r="N31" s="262" t="s">
        <v>484</v>
      </c>
    </row>
    <row r="32" spans="1:16" ht="27" customHeight="1">
      <c r="A32" s="248"/>
      <c r="B32" s="244"/>
      <c r="C32" s="244"/>
      <c r="D32" s="244"/>
      <c r="E32" s="244"/>
      <c r="F32" s="244"/>
      <c r="G32" s="1121" t="s">
        <v>502</v>
      </c>
      <c r="H32" s="1122"/>
      <c r="I32" s="1122"/>
      <c r="J32" s="1123"/>
      <c r="K32" s="294">
        <v>14454648</v>
      </c>
      <c r="L32" s="294">
        <v>82725</v>
      </c>
      <c r="M32" s="295">
        <v>31696</v>
      </c>
      <c r="N32" s="296">
        <v>161</v>
      </c>
    </row>
    <row r="33" spans="1:16" ht="13.5" customHeight="1">
      <c r="A33" s="248"/>
      <c r="B33" s="244"/>
      <c r="C33" s="244"/>
      <c r="D33" s="244"/>
      <c r="E33" s="244"/>
      <c r="F33" s="244"/>
      <c r="G33" s="1121" t="s">
        <v>503</v>
      </c>
      <c r="H33" s="1122"/>
      <c r="I33" s="1122"/>
      <c r="J33" s="1123"/>
      <c r="K33" s="294" t="s">
        <v>489</v>
      </c>
      <c r="L33" s="294" t="s">
        <v>489</v>
      </c>
      <c r="M33" s="295">
        <v>4</v>
      </c>
      <c r="N33" s="296" t="s">
        <v>489</v>
      </c>
    </row>
    <row r="34" spans="1:16" ht="27" customHeight="1">
      <c r="A34" s="248"/>
      <c r="B34" s="244"/>
      <c r="C34" s="244"/>
      <c r="D34" s="244"/>
      <c r="E34" s="244"/>
      <c r="F34" s="244"/>
      <c r="G34" s="1121" t="s">
        <v>504</v>
      </c>
      <c r="H34" s="1122"/>
      <c r="I34" s="1122"/>
      <c r="J34" s="1123"/>
      <c r="K34" s="294" t="s">
        <v>489</v>
      </c>
      <c r="L34" s="294" t="s">
        <v>489</v>
      </c>
      <c r="M34" s="295">
        <v>31</v>
      </c>
      <c r="N34" s="296" t="s">
        <v>489</v>
      </c>
    </row>
    <row r="35" spans="1:16" ht="27" customHeight="1">
      <c r="A35" s="248"/>
      <c r="B35" s="244"/>
      <c r="C35" s="244"/>
      <c r="D35" s="244"/>
      <c r="E35" s="244"/>
      <c r="F35" s="244"/>
      <c r="G35" s="1121" t="s">
        <v>505</v>
      </c>
      <c r="H35" s="1122"/>
      <c r="I35" s="1122"/>
      <c r="J35" s="1123"/>
      <c r="K35" s="294">
        <v>3573851</v>
      </c>
      <c r="L35" s="294">
        <v>20453</v>
      </c>
      <c r="M35" s="295">
        <v>8185</v>
      </c>
      <c r="N35" s="296">
        <v>149.9</v>
      </c>
    </row>
    <row r="36" spans="1:16" ht="27" customHeight="1">
      <c r="A36" s="248"/>
      <c r="B36" s="244"/>
      <c r="C36" s="244"/>
      <c r="D36" s="244"/>
      <c r="E36" s="244"/>
      <c r="F36" s="244"/>
      <c r="G36" s="1121" t="s">
        <v>506</v>
      </c>
      <c r="H36" s="1122"/>
      <c r="I36" s="1122"/>
      <c r="J36" s="1123"/>
      <c r="K36" s="294">
        <v>23669</v>
      </c>
      <c r="L36" s="294">
        <v>135</v>
      </c>
      <c r="M36" s="295">
        <v>857</v>
      </c>
      <c r="N36" s="296">
        <v>-84.2</v>
      </c>
    </row>
    <row r="37" spans="1:16" ht="13.5" customHeight="1">
      <c r="A37" s="248"/>
      <c r="B37" s="244"/>
      <c r="C37" s="244"/>
      <c r="D37" s="244"/>
      <c r="E37" s="244"/>
      <c r="F37" s="244"/>
      <c r="G37" s="1121" t="s">
        <v>507</v>
      </c>
      <c r="H37" s="1122"/>
      <c r="I37" s="1122"/>
      <c r="J37" s="1123"/>
      <c r="K37" s="294">
        <v>516719</v>
      </c>
      <c r="L37" s="294">
        <v>2957</v>
      </c>
      <c r="M37" s="295">
        <v>1599</v>
      </c>
      <c r="N37" s="296">
        <v>84.9</v>
      </c>
    </row>
    <row r="38" spans="1:16" ht="27" customHeight="1">
      <c r="A38" s="248"/>
      <c r="B38" s="244"/>
      <c r="C38" s="244"/>
      <c r="D38" s="244"/>
      <c r="E38" s="244"/>
      <c r="F38" s="244"/>
      <c r="G38" s="1124" t="s">
        <v>508</v>
      </c>
      <c r="H38" s="1125"/>
      <c r="I38" s="1125"/>
      <c r="J38" s="1126"/>
      <c r="K38" s="297" t="s">
        <v>489</v>
      </c>
      <c r="L38" s="297" t="s">
        <v>489</v>
      </c>
      <c r="M38" s="298">
        <v>2</v>
      </c>
      <c r="N38" s="299" t="s">
        <v>489</v>
      </c>
      <c r="O38" s="293"/>
    </row>
    <row r="39" spans="1:16">
      <c r="A39" s="248"/>
      <c r="B39" s="244"/>
      <c r="C39" s="244"/>
      <c r="D39" s="244"/>
      <c r="E39" s="244"/>
      <c r="F39" s="244"/>
      <c r="G39" s="1124" t="s">
        <v>509</v>
      </c>
      <c r="H39" s="1125"/>
      <c r="I39" s="1125"/>
      <c r="J39" s="1126"/>
      <c r="K39" s="300">
        <v>-615693</v>
      </c>
      <c r="L39" s="300">
        <v>-3524</v>
      </c>
      <c r="M39" s="301">
        <v>-7786</v>
      </c>
      <c r="N39" s="302">
        <v>-54.7</v>
      </c>
      <c r="O39" s="293"/>
    </row>
    <row r="40" spans="1:16" ht="27" customHeight="1">
      <c r="A40" s="248"/>
      <c r="B40" s="244"/>
      <c r="C40" s="244"/>
      <c r="D40" s="244"/>
      <c r="E40" s="244"/>
      <c r="F40" s="244"/>
      <c r="G40" s="1121" t="s">
        <v>510</v>
      </c>
      <c r="H40" s="1122"/>
      <c r="I40" s="1122"/>
      <c r="J40" s="1123"/>
      <c r="K40" s="300">
        <v>-11346670</v>
      </c>
      <c r="L40" s="300">
        <v>-64938</v>
      </c>
      <c r="M40" s="301">
        <v>-26731</v>
      </c>
      <c r="N40" s="302">
        <v>142.9</v>
      </c>
      <c r="O40" s="293"/>
    </row>
    <row r="41" spans="1:16">
      <c r="A41" s="248"/>
      <c r="B41" s="244"/>
      <c r="C41" s="244"/>
      <c r="D41" s="244"/>
      <c r="E41" s="244"/>
      <c r="F41" s="244"/>
      <c r="G41" s="1127" t="s">
        <v>281</v>
      </c>
      <c r="H41" s="1128"/>
      <c r="I41" s="1128"/>
      <c r="J41" s="1129"/>
      <c r="K41" s="294">
        <v>6606524</v>
      </c>
      <c r="L41" s="300">
        <v>37810</v>
      </c>
      <c r="M41" s="301">
        <v>7858</v>
      </c>
      <c r="N41" s="302">
        <v>381.2</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14" t="s">
        <v>480</v>
      </c>
      <c r="J49" s="1116" t="s">
        <v>514</v>
      </c>
      <c r="K49" s="1117"/>
      <c r="L49" s="1117"/>
      <c r="M49" s="1117"/>
      <c r="N49" s="1118"/>
    </row>
    <row r="50" spans="1:14">
      <c r="A50" s="248"/>
      <c r="B50" s="244"/>
      <c r="C50" s="244"/>
      <c r="D50" s="244"/>
      <c r="E50" s="244"/>
      <c r="F50" s="244"/>
      <c r="G50" s="312"/>
      <c r="H50" s="313"/>
      <c r="I50" s="1115"/>
      <c r="J50" s="314" t="s">
        <v>515</v>
      </c>
      <c r="K50" s="315" t="s">
        <v>516</v>
      </c>
      <c r="L50" s="316" t="s">
        <v>517</v>
      </c>
      <c r="M50" s="317" t="s">
        <v>518</v>
      </c>
      <c r="N50" s="318" t="s">
        <v>519</v>
      </c>
    </row>
    <row r="51" spans="1:14">
      <c r="A51" s="248"/>
      <c r="B51" s="244"/>
      <c r="C51" s="244"/>
      <c r="D51" s="244"/>
      <c r="E51" s="244"/>
      <c r="F51" s="244"/>
      <c r="G51" s="310" t="s">
        <v>520</v>
      </c>
      <c r="H51" s="311"/>
      <c r="I51" s="319" t="s">
        <v>489</v>
      </c>
      <c r="J51" s="320" t="s">
        <v>489</v>
      </c>
      <c r="K51" s="321" t="s">
        <v>489</v>
      </c>
      <c r="L51" s="322" t="s">
        <v>489</v>
      </c>
      <c r="M51" s="323" t="s">
        <v>489</v>
      </c>
      <c r="N51" s="324" t="s">
        <v>489</v>
      </c>
    </row>
    <row r="52" spans="1:14">
      <c r="A52" s="248"/>
      <c r="B52" s="244"/>
      <c r="C52" s="244"/>
      <c r="D52" s="244"/>
      <c r="E52" s="244"/>
      <c r="F52" s="244"/>
      <c r="G52" s="325"/>
      <c r="H52" s="326" t="s">
        <v>521</v>
      </c>
      <c r="I52" s="327" t="s">
        <v>489</v>
      </c>
      <c r="J52" s="328" t="s">
        <v>489</v>
      </c>
      <c r="K52" s="329" t="s">
        <v>489</v>
      </c>
      <c r="L52" s="330" t="s">
        <v>489</v>
      </c>
      <c r="M52" s="331" t="s">
        <v>489</v>
      </c>
      <c r="N52" s="332" t="s">
        <v>489</v>
      </c>
    </row>
    <row r="53" spans="1:14">
      <c r="A53" s="248"/>
      <c r="B53" s="244"/>
      <c r="C53" s="244"/>
      <c r="D53" s="244"/>
      <c r="E53" s="244"/>
      <c r="F53" s="244"/>
      <c r="G53" s="310" t="s">
        <v>522</v>
      </c>
      <c r="H53" s="311"/>
      <c r="I53" s="319">
        <v>11161545</v>
      </c>
      <c r="J53" s="320">
        <v>64461</v>
      </c>
      <c r="K53" s="321" t="s">
        <v>489</v>
      </c>
      <c r="L53" s="322">
        <v>38606</v>
      </c>
      <c r="M53" s="323" t="s">
        <v>489</v>
      </c>
      <c r="N53" s="324" t="s">
        <v>489</v>
      </c>
    </row>
    <row r="54" spans="1:14">
      <c r="A54" s="248"/>
      <c r="B54" s="244"/>
      <c r="C54" s="244"/>
      <c r="D54" s="244"/>
      <c r="E54" s="244"/>
      <c r="F54" s="244"/>
      <c r="G54" s="325"/>
      <c r="H54" s="326" t="s">
        <v>521</v>
      </c>
      <c r="I54" s="327">
        <v>6036671</v>
      </c>
      <c r="J54" s="328">
        <v>34863</v>
      </c>
      <c r="K54" s="329" t="s">
        <v>489</v>
      </c>
      <c r="L54" s="330">
        <v>22435</v>
      </c>
      <c r="M54" s="331" t="s">
        <v>489</v>
      </c>
      <c r="N54" s="332" t="s">
        <v>489</v>
      </c>
    </row>
    <row r="55" spans="1:14">
      <c r="A55" s="248"/>
      <c r="B55" s="244"/>
      <c r="C55" s="244"/>
      <c r="D55" s="244"/>
      <c r="E55" s="244"/>
      <c r="F55" s="244"/>
      <c r="G55" s="310" t="s">
        <v>523</v>
      </c>
      <c r="H55" s="311"/>
      <c r="I55" s="319">
        <v>11664813</v>
      </c>
      <c r="J55" s="320">
        <v>66770</v>
      </c>
      <c r="K55" s="321">
        <v>3.6</v>
      </c>
      <c r="L55" s="322">
        <v>39425</v>
      </c>
      <c r="M55" s="323">
        <v>2.1</v>
      </c>
      <c r="N55" s="324">
        <v>1.5</v>
      </c>
    </row>
    <row r="56" spans="1:14">
      <c r="A56" s="248"/>
      <c r="B56" s="244"/>
      <c r="C56" s="244"/>
      <c r="D56" s="244"/>
      <c r="E56" s="244"/>
      <c r="F56" s="244"/>
      <c r="G56" s="325"/>
      <c r="H56" s="326" t="s">
        <v>521</v>
      </c>
      <c r="I56" s="327">
        <v>5308960</v>
      </c>
      <c r="J56" s="328">
        <v>30389</v>
      </c>
      <c r="K56" s="329">
        <v>-12.8</v>
      </c>
      <c r="L56" s="330">
        <v>22414</v>
      </c>
      <c r="M56" s="331">
        <v>-0.1</v>
      </c>
      <c r="N56" s="332">
        <v>-12.7</v>
      </c>
    </row>
    <row r="57" spans="1:14">
      <c r="A57" s="248"/>
      <c r="B57" s="244"/>
      <c r="C57" s="244"/>
      <c r="D57" s="244"/>
      <c r="E57" s="244"/>
      <c r="F57" s="244"/>
      <c r="G57" s="310" t="s">
        <v>524</v>
      </c>
      <c r="H57" s="311"/>
      <c r="I57" s="319">
        <v>8344044</v>
      </c>
      <c r="J57" s="320">
        <v>47721</v>
      </c>
      <c r="K57" s="321">
        <v>-28.5</v>
      </c>
      <c r="L57" s="322">
        <v>43141</v>
      </c>
      <c r="M57" s="323">
        <v>9.4</v>
      </c>
      <c r="N57" s="324">
        <v>-37.9</v>
      </c>
    </row>
    <row r="58" spans="1:14">
      <c r="A58" s="248"/>
      <c r="B58" s="244"/>
      <c r="C58" s="244"/>
      <c r="D58" s="244"/>
      <c r="E58" s="244"/>
      <c r="F58" s="244"/>
      <c r="G58" s="325"/>
      <c r="H58" s="326" t="s">
        <v>521</v>
      </c>
      <c r="I58" s="327">
        <v>4548236</v>
      </c>
      <c r="J58" s="328">
        <v>26012</v>
      </c>
      <c r="K58" s="329">
        <v>-14.4</v>
      </c>
      <c r="L58" s="330">
        <v>21887</v>
      </c>
      <c r="M58" s="331">
        <v>-2.4</v>
      </c>
      <c r="N58" s="332">
        <v>-12</v>
      </c>
    </row>
    <row r="59" spans="1:14">
      <c r="A59" s="248"/>
      <c r="B59" s="244"/>
      <c r="C59" s="244"/>
      <c r="D59" s="244"/>
      <c r="E59" s="244"/>
      <c r="F59" s="244"/>
      <c r="G59" s="310" t="s">
        <v>525</v>
      </c>
      <c r="H59" s="311"/>
      <c r="I59" s="319">
        <v>8088894</v>
      </c>
      <c r="J59" s="320">
        <v>46293</v>
      </c>
      <c r="K59" s="321">
        <v>-3</v>
      </c>
      <c r="L59" s="322">
        <v>45117</v>
      </c>
      <c r="M59" s="323">
        <v>4.5999999999999996</v>
      </c>
      <c r="N59" s="324">
        <v>-7.6</v>
      </c>
    </row>
    <row r="60" spans="1:14">
      <c r="A60" s="248"/>
      <c r="B60" s="244"/>
      <c r="C60" s="244"/>
      <c r="D60" s="244"/>
      <c r="E60" s="244"/>
      <c r="F60" s="244"/>
      <c r="G60" s="325"/>
      <c r="H60" s="326" t="s">
        <v>521</v>
      </c>
      <c r="I60" s="333">
        <v>4308624</v>
      </c>
      <c r="J60" s="328">
        <v>24659</v>
      </c>
      <c r="K60" s="329">
        <v>-5.2</v>
      </c>
      <c r="L60" s="330">
        <v>25589</v>
      </c>
      <c r="M60" s="331">
        <v>16.899999999999999</v>
      </c>
      <c r="N60" s="332">
        <v>-22.1</v>
      </c>
    </row>
    <row r="61" spans="1:14">
      <c r="A61" s="248"/>
      <c r="B61" s="244"/>
      <c r="C61" s="244"/>
      <c r="D61" s="244"/>
      <c r="E61" s="244"/>
      <c r="F61" s="244"/>
      <c r="G61" s="310" t="s">
        <v>526</v>
      </c>
      <c r="H61" s="334"/>
      <c r="I61" s="335">
        <v>9814824</v>
      </c>
      <c r="J61" s="336">
        <v>56311</v>
      </c>
      <c r="K61" s="337">
        <v>-9.3000000000000007</v>
      </c>
      <c r="L61" s="338">
        <v>41572</v>
      </c>
      <c r="M61" s="339">
        <v>5.4</v>
      </c>
      <c r="N61" s="324">
        <v>-14.7</v>
      </c>
    </row>
    <row r="62" spans="1:14">
      <c r="A62" s="248"/>
      <c r="B62" s="244"/>
      <c r="C62" s="244"/>
      <c r="D62" s="244"/>
      <c r="E62" s="244"/>
      <c r="F62" s="244"/>
      <c r="G62" s="325"/>
      <c r="H62" s="326" t="s">
        <v>521</v>
      </c>
      <c r="I62" s="327">
        <v>5050623</v>
      </c>
      <c r="J62" s="328">
        <v>28981</v>
      </c>
      <c r="K62" s="329">
        <v>-10.8</v>
      </c>
      <c r="L62" s="330">
        <v>23081</v>
      </c>
      <c r="M62" s="331">
        <v>4.8</v>
      </c>
      <c r="N62" s="332">
        <v>-15.6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9" t="s">
        <v>3</v>
      </c>
      <c r="D47" s="1139"/>
      <c r="E47" s="1140"/>
      <c r="F47" s="11" t="s">
        <v>489</v>
      </c>
      <c r="G47" s="12">
        <v>5.92</v>
      </c>
      <c r="H47" s="12">
        <v>6.05</v>
      </c>
      <c r="I47" s="12">
        <v>8.06</v>
      </c>
      <c r="J47" s="13">
        <v>8.17</v>
      </c>
    </row>
    <row r="48" spans="2:10" ht="57.75" customHeight="1">
      <c r="B48" s="14"/>
      <c r="C48" s="1141" t="s">
        <v>4</v>
      </c>
      <c r="D48" s="1141"/>
      <c r="E48" s="1142"/>
      <c r="F48" s="15" t="s">
        <v>489</v>
      </c>
      <c r="G48" s="16">
        <v>2.2599999999999998</v>
      </c>
      <c r="H48" s="16">
        <v>3.34</v>
      </c>
      <c r="I48" s="16">
        <v>2.2000000000000002</v>
      </c>
      <c r="J48" s="17">
        <v>3.29</v>
      </c>
    </row>
    <row r="49" spans="2:10" ht="57.75" customHeight="1" thickBot="1">
      <c r="B49" s="18"/>
      <c r="C49" s="1143" t="s">
        <v>5</v>
      </c>
      <c r="D49" s="1143"/>
      <c r="E49" s="1144"/>
      <c r="F49" s="19" t="s">
        <v>489</v>
      </c>
      <c r="G49" s="20">
        <v>2.57</v>
      </c>
      <c r="H49" s="20">
        <v>3.1</v>
      </c>
      <c r="I49" s="20">
        <v>1.99</v>
      </c>
      <c r="J49" s="21">
        <v>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1" t="s">
        <v>533</v>
      </c>
      <c r="D34" s="1151"/>
      <c r="E34" s="1152"/>
      <c r="F34" s="32" t="s">
        <v>489</v>
      </c>
      <c r="G34" s="33">
        <v>2.2200000000000002</v>
      </c>
      <c r="H34" s="33">
        <v>3.31</v>
      </c>
      <c r="I34" s="33">
        <v>2.17</v>
      </c>
      <c r="J34" s="34">
        <v>3.24</v>
      </c>
      <c r="K34" s="22"/>
      <c r="L34" s="22"/>
      <c r="M34" s="22"/>
      <c r="N34" s="22"/>
      <c r="O34" s="22"/>
      <c r="P34" s="22"/>
    </row>
    <row r="35" spans="1:16" ht="39" customHeight="1">
      <c r="A35" s="22"/>
      <c r="B35" s="35"/>
      <c r="C35" s="1145" t="s">
        <v>534</v>
      </c>
      <c r="D35" s="1146"/>
      <c r="E35" s="1147"/>
      <c r="F35" s="36" t="s">
        <v>489</v>
      </c>
      <c r="G35" s="37">
        <v>2.33</v>
      </c>
      <c r="H35" s="37">
        <v>2.11</v>
      </c>
      <c r="I35" s="37">
        <v>3.32</v>
      </c>
      <c r="J35" s="38">
        <v>3.1</v>
      </c>
      <c r="K35" s="22"/>
      <c r="L35" s="22"/>
      <c r="M35" s="22"/>
      <c r="N35" s="22"/>
      <c r="O35" s="22"/>
      <c r="P35" s="22"/>
    </row>
    <row r="36" spans="1:16" ht="39" customHeight="1">
      <c r="A36" s="22"/>
      <c r="B36" s="35"/>
      <c r="C36" s="1145" t="s">
        <v>535</v>
      </c>
      <c r="D36" s="1146"/>
      <c r="E36" s="1147"/>
      <c r="F36" s="36" t="s">
        <v>489</v>
      </c>
      <c r="G36" s="37">
        <v>1.88</v>
      </c>
      <c r="H36" s="37">
        <v>1.65</v>
      </c>
      <c r="I36" s="37">
        <v>1.57</v>
      </c>
      <c r="J36" s="38">
        <v>1.69</v>
      </c>
      <c r="K36" s="22"/>
      <c r="L36" s="22"/>
      <c r="M36" s="22"/>
      <c r="N36" s="22"/>
      <c r="O36" s="22"/>
      <c r="P36" s="22"/>
    </row>
    <row r="37" spans="1:16" ht="39" customHeight="1">
      <c r="A37" s="22"/>
      <c r="B37" s="35"/>
      <c r="C37" s="1145" t="s">
        <v>536</v>
      </c>
      <c r="D37" s="1146"/>
      <c r="E37" s="1147"/>
      <c r="F37" s="36" t="s">
        <v>489</v>
      </c>
      <c r="G37" s="37">
        <v>2.29</v>
      </c>
      <c r="H37" s="37">
        <v>0.94</v>
      </c>
      <c r="I37" s="37">
        <v>0.93</v>
      </c>
      <c r="J37" s="38">
        <v>0.6</v>
      </c>
      <c r="K37" s="22"/>
      <c r="L37" s="22"/>
      <c r="M37" s="22"/>
      <c r="N37" s="22"/>
      <c r="O37" s="22"/>
      <c r="P37" s="22"/>
    </row>
    <row r="38" spans="1:16" ht="39" customHeight="1">
      <c r="A38" s="22"/>
      <c r="B38" s="35"/>
      <c r="C38" s="1145" t="s">
        <v>537</v>
      </c>
      <c r="D38" s="1146"/>
      <c r="E38" s="1147"/>
      <c r="F38" s="36" t="s">
        <v>489</v>
      </c>
      <c r="G38" s="37">
        <v>0</v>
      </c>
      <c r="H38" s="37">
        <v>0.08</v>
      </c>
      <c r="I38" s="37">
        <v>7.0000000000000007E-2</v>
      </c>
      <c r="J38" s="38">
        <v>0.08</v>
      </c>
      <c r="K38" s="22"/>
      <c r="L38" s="22"/>
      <c r="M38" s="22"/>
      <c r="N38" s="22"/>
      <c r="O38" s="22"/>
      <c r="P38" s="22"/>
    </row>
    <row r="39" spans="1:16" ht="39" customHeight="1">
      <c r="A39" s="22"/>
      <c r="B39" s="35"/>
      <c r="C39" s="1145" t="s">
        <v>538</v>
      </c>
      <c r="D39" s="1146"/>
      <c r="E39" s="1147"/>
      <c r="F39" s="36" t="s">
        <v>489</v>
      </c>
      <c r="G39" s="37">
        <v>0.02</v>
      </c>
      <c r="H39" s="37">
        <v>0.02</v>
      </c>
      <c r="I39" s="37">
        <v>0.02</v>
      </c>
      <c r="J39" s="38">
        <v>0.04</v>
      </c>
      <c r="K39" s="22"/>
      <c r="L39" s="22"/>
      <c r="M39" s="22"/>
      <c r="N39" s="22"/>
      <c r="O39" s="22"/>
      <c r="P39" s="22"/>
    </row>
    <row r="40" spans="1:16" ht="39" customHeight="1">
      <c r="A40" s="22"/>
      <c r="B40" s="35"/>
      <c r="C40" s="1145" t="s">
        <v>539</v>
      </c>
      <c r="D40" s="1146"/>
      <c r="E40" s="1147"/>
      <c r="F40" s="36" t="s">
        <v>489</v>
      </c>
      <c r="G40" s="37">
        <v>0.01</v>
      </c>
      <c r="H40" s="37">
        <v>0.41</v>
      </c>
      <c r="I40" s="37">
        <v>0.02</v>
      </c>
      <c r="J40" s="38">
        <v>0.03</v>
      </c>
      <c r="K40" s="22"/>
      <c r="L40" s="22"/>
      <c r="M40" s="22"/>
      <c r="N40" s="22"/>
      <c r="O40" s="22"/>
      <c r="P40" s="22"/>
    </row>
    <row r="41" spans="1:16" ht="39" customHeight="1">
      <c r="A41" s="22"/>
      <c r="B41" s="35"/>
      <c r="C41" s="1145" t="s">
        <v>540</v>
      </c>
      <c r="D41" s="1146"/>
      <c r="E41" s="1147"/>
      <c r="F41" s="36" t="s">
        <v>489</v>
      </c>
      <c r="G41" s="37">
        <v>0</v>
      </c>
      <c r="H41" s="37">
        <v>0</v>
      </c>
      <c r="I41" s="37">
        <v>0.04</v>
      </c>
      <c r="J41" s="38">
        <v>0.03</v>
      </c>
      <c r="K41" s="22"/>
      <c r="L41" s="22"/>
      <c r="M41" s="22"/>
      <c r="N41" s="22"/>
      <c r="O41" s="22"/>
      <c r="P41" s="22"/>
    </row>
    <row r="42" spans="1:16" ht="39" customHeight="1">
      <c r="A42" s="22"/>
      <c r="B42" s="39"/>
      <c r="C42" s="1145" t="s">
        <v>541</v>
      </c>
      <c r="D42" s="1146"/>
      <c r="E42" s="1147"/>
      <c r="F42" s="36" t="s">
        <v>489</v>
      </c>
      <c r="G42" s="37" t="s">
        <v>489</v>
      </c>
      <c r="H42" s="37" t="s">
        <v>489</v>
      </c>
      <c r="I42" s="37" t="s">
        <v>489</v>
      </c>
      <c r="J42" s="38" t="s">
        <v>489</v>
      </c>
      <c r="K42" s="22"/>
      <c r="L42" s="22"/>
      <c r="M42" s="22"/>
      <c r="N42" s="22"/>
      <c r="O42" s="22"/>
      <c r="P42" s="22"/>
    </row>
    <row r="43" spans="1:16" ht="39" customHeight="1" thickBot="1">
      <c r="A43" s="22"/>
      <c r="B43" s="40"/>
      <c r="C43" s="1148" t="s">
        <v>542</v>
      </c>
      <c r="D43" s="1149"/>
      <c r="E43" s="1150"/>
      <c r="F43" s="41" t="s">
        <v>489</v>
      </c>
      <c r="G43" s="42">
        <v>0.01</v>
      </c>
      <c r="H43" s="42">
        <v>0.04</v>
      </c>
      <c r="I43" s="42">
        <v>0.01</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1" t="s">
        <v>11</v>
      </c>
      <c r="C45" s="1162"/>
      <c r="D45" s="58"/>
      <c r="E45" s="1167" t="s">
        <v>12</v>
      </c>
      <c r="F45" s="1167"/>
      <c r="G45" s="1167"/>
      <c r="H45" s="1167"/>
      <c r="I45" s="1167"/>
      <c r="J45" s="1168"/>
      <c r="K45" s="59" t="s">
        <v>489</v>
      </c>
      <c r="L45" s="60">
        <v>14763</v>
      </c>
      <c r="M45" s="60">
        <v>14806</v>
      </c>
      <c r="N45" s="60">
        <v>14761</v>
      </c>
      <c r="O45" s="61">
        <v>14455</v>
      </c>
      <c r="P45" s="48"/>
      <c r="Q45" s="48"/>
      <c r="R45" s="48"/>
      <c r="S45" s="48"/>
      <c r="T45" s="48"/>
      <c r="U45" s="48"/>
    </row>
    <row r="46" spans="1:21" ht="30.75" customHeight="1">
      <c r="A46" s="48"/>
      <c r="B46" s="1163"/>
      <c r="C46" s="1164"/>
      <c r="D46" s="62"/>
      <c r="E46" s="1155" t="s">
        <v>13</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c r="A47" s="48"/>
      <c r="B47" s="1163"/>
      <c r="C47" s="1164"/>
      <c r="D47" s="62"/>
      <c r="E47" s="1155" t="s">
        <v>14</v>
      </c>
      <c r="F47" s="1155"/>
      <c r="G47" s="1155"/>
      <c r="H47" s="1155"/>
      <c r="I47" s="1155"/>
      <c r="J47" s="1156"/>
      <c r="K47" s="63" t="s">
        <v>489</v>
      </c>
      <c r="L47" s="64" t="s">
        <v>489</v>
      </c>
      <c r="M47" s="64" t="s">
        <v>489</v>
      </c>
      <c r="N47" s="64" t="s">
        <v>489</v>
      </c>
      <c r="O47" s="65" t="s">
        <v>489</v>
      </c>
      <c r="P47" s="48"/>
      <c r="Q47" s="48"/>
      <c r="R47" s="48"/>
      <c r="S47" s="48"/>
      <c r="T47" s="48"/>
      <c r="U47" s="48"/>
    </row>
    <row r="48" spans="1:21" ht="30.75" customHeight="1">
      <c r="A48" s="48"/>
      <c r="B48" s="1163"/>
      <c r="C48" s="1164"/>
      <c r="D48" s="62"/>
      <c r="E48" s="1155" t="s">
        <v>15</v>
      </c>
      <c r="F48" s="1155"/>
      <c r="G48" s="1155"/>
      <c r="H48" s="1155"/>
      <c r="I48" s="1155"/>
      <c r="J48" s="1156"/>
      <c r="K48" s="63" t="s">
        <v>489</v>
      </c>
      <c r="L48" s="64">
        <v>3982</v>
      </c>
      <c r="M48" s="64">
        <v>3506</v>
      </c>
      <c r="N48" s="64">
        <v>3528</v>
      </c>
      <c r="O48" s="65">
        <v>3574</v>
      </c>
      <c r="P48" s="48"/>
      <c r="Q48" s="48"/>
      <c r="R48" s="48"/>
      <c r="S48" s="48"/>
      <c r="T48" s="48"/>
      <c r="U48" s="48"/>
    </row>
    <row r="49" spans="1:21" ht="30.75" customHeight="1">
      <c r="A49" s="48"/>
      <c r="B49" s="1163"/>
      <c r="C49" s="1164"/>
      <c r="D49" s="62"/>
      <c r="E49" s="1155" t="s">
        <v>16</v>
      </c>
      <c r="F49" s="1155"/>
      <c r="G49" s="1155"/>
      <c r="H49" s="1155"/>
      <c r="I49" s="1155"/>
      <c r="J49" s="1156"/>
      <c r="K49" s="63" t="s">
        <v>489</v>
      </c>
      <c r="L49" s="64">
        <v>19</v>
      </c>
      <c r="M49" s="64">
        <v>21</v>
      </c>
      <c r="N49" s="64">
        <v>22</v>
      </c>
      <c r="O49" s="65">
        <v>24</v>
      </c>
      <c r="P49" s="48"/>
      <c r="Q49" s="48"/>
      <c r="R49" s="48"/>
      <c r="S49" s="48"/>
      <c r="T49" s="48"/>
      <c r="U49" s="48"/>
    </row>
    <row r="50" spans="1:21" ht="30.75" customHeight="1">
      <c r="A50" s="48"/>
      <c r="B50" s="1163"/>
      <c r="C50" s="1164"/>
      <c r="D50" s="62"/>
      <c r="E50" s="1155" t="s">
        <v>17</v>
      </c>
      <c r="F50" s="1155"/>
      <c r="G50" s="1155"/>
      <c r="H50" s="1155"/>
      <c r="I50" s="1155"/>
      <c r="J50" s="1156"/>
      <c r="K50" s="63" t="s">
        <v>489</v>
      </c>
      <c r="L50" s="64">
        <v>327</v>
      </c>
      <c r="M50" s="64">
        <v>619</v>
      </c>
      <c r="N50" s="64">
        <v>533</v>
      </c>
      <c r="O50" s="65">
        <v>517</v>
      </c>
      <c r="P50" s="48"/>
      <c r="Q50" s="48"/>
      <c r="R50" s="48"/>
      <c r="S50" s="48"/>
      <c r="T50" s="48"/>
      <c r="U50" s="48"/>
    </row>
    <row r="51" spans="1:21" ht="30.75" customHeight="1">
      <c r="A51" s="48"/>
      <c r="B51" s="1165"/>
      <c r="C51" s="1166"/>
      <c r="D51" s="66"/>
      <c r="E51" s="1155" t="s">
        <v>18</v>
      </c>
      <c r="F51" s="1155"/>
      <c r="G51" s="1155"/>
      <c r="H51" s="1155"/>
      <c r="I51" s="1155"/>
      <c r="J51" s="1156"/>
      <c r="K51" s="63" t="s">
        <v>489</v>
      </c>
      <c r="L51" s="64">
        <v>0</v>
      </c>
      <c r="M51" s="64" t="s">
        <v>489</v>
      </c>
      <c r="N51" s="64" t="s">
        <v>489</v>
      </c>
      <c r="O51" s="65" t="s">
        <v>489</v>
      </c>
      <c r="P51" s="48"/>
      <c r="Q51" s="48"/>
      <c r="R51" s="48"/>
      <c r="S51" s="48"/>
      <c r="T51" s="48"/>
      <c r="U51" s="48"/>
    </row>
    <row r="52" spans="1:21" ht="30.75" customHeight="1">
      <c r="A52" s="48"/>
      <c r="B52" s="1153" t="s">
        <v>19</v>
      </c>
      <c r="C52" s="1154"/>
      <c r="D52" s="66"/>
      <c r="E52" s="1155" t="s">
        <v>20</v>
      </c>
      <c r="F52" s="1155"/>
      <c r="G52" s="1155"/>
      <c r="H52" s="1155"/>
      <c r="I52" s="1155"/>
      <c r="J52" s="1156"/>
      <c r="K52" s="63" t="s">
        <v>489</v>
      </c>
      <c r="L52" s="64">
        <v>11477</v>
      </c>
      <c r="M52" s="64">
        <v>11421</v>
      </c>
      <c r="N52" s="64">
        <v>11706</v>
      </c>
      <c r="O52" s="65">
        <v>11962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t="s">
        <v>489</v>
      </c>
      <c r="L53" s="69">
        <v>7614</v>
      </c>
      <c r="M53" s="69">
        <v>7531</v>
      </c>
      <c r="N53" s="69">
        <v>7138</v>
      </c>
      <c r="O53" s="70">
        <v>6608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2016-04-25T06:28:03Z</cp:lastPrinted>
  <dcterms:created xsi:type="dcterms:W3CDTF">2016-02-15T01:57:15Z</dcterms:created>
  <dcterms:modified xsi:type="dcterms:W3CDTF">2016-05-09T06:17:01Z</dcterms:modified>
  <cp:category/>
</cp:coreProperties>
</file>